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060" yWindow="1500" windowWidth="8820" windowHeight="6780" tabRatio="852"/>
  </bookViews>
  <sheets>
    <sheet name="添付書類一覧" sheetId="76" r:id="rId1"/>
    <sheet name="別紙12－5" sheetId="77" r:id="rId2"/>
    <sheet name="別紙16" sheetId="78" r:id="rId3"/>
    <sheet name="参考様式1-1" sheetId="79" r:id="rId4"/>
    <sheet name="記入例1-1" sheetId="80" r:id="rId5"/>
    <sheet name="参考様式3" sheetId="81" r:id="rId6"/>
    <sheet name="記入例3" sheetId="82" r:id="rId7"/>
    <sheet name="参考様式4-1" sheetId="83" r:id="rId8"/>
    <sheet name="記入例4-1" sheetId="84" r:id="rId9"/>
    <sheet name="参考様式4-2" sheetId="85" r:id="rId10"/>
    <sheet name="記入例4-2" sheetId="86" r:id="rId11"/>
    <sheet name="参考様式5-1" sheetId="87" r:id="rId12"/>
    <sheet name="記入例5-1" sheetId="88" r:id="rId13"/>
    <sheet name="参考様式5-2" sheetId="89" r:id="rId14"/>
    <sheet name="記入例5-2" sheetId="90" r:id="rId15"/>
    <sheet name="参考様式10" sheetId="91" r:id="rId16"/>
  </sheets>
  <definedNames>
    <definedName name="_xlnm._FilterDatabase" localSheetId="7" hidden="1">'参考様式4-1'!$B$44:$B$47</definedName>
    <definedName name="_xlnm.Print_Area" localSheetId="8">'記入例4-1'!$A$1:$AG$43</definedName>
    <definedName name="_xlnm.Print_Area" localSheetId="10">'記入例4-2'!$B$1:$AN$44</definedName>
    <definedName name="_xlnm.Print_Area" localSheetId="12">'記入例5-1'!$B$1:$AY$57</definedName>
    <definedName name="_xlnm.Print_Area" localSheetId="14">'記入例5-2'!$B$1:$BP$57</definedName>
    <definedName name="_xlnm.Print_Area" localSheetId="15">参考様式10!$A$1:$Z$31</definedName>
    <definedName name="_xlnm.Print_Area" localSheetId="7">'参考様式4-1'!$B$1:$AF$43</definedName>
    <definedName name="_xlnm.Print_Area" localSheetId="9">'参考様式4-2'!$B$1:$AN$44</definedName>
    <definedName name="_xlnm.Print_Area" localSheetId="11">'参考様式5-1'!$B$1:$AY$57</definedName>
    <definedName name="_xlnm.Print_Area" localSheetId="13">'参考様式5-2'!$B$1:$BP$57</definedName>
    <definedName name="_xlnm.Print_Titles" localSheetId="0">添付書類一覧!$3:$4</definedName>
  </definedNames>
  <calcPr calcId="145621"/>
</workbook>
</file>

<file path=xl/calcChain.xml><?xml version="1.0" encoding="utf-8"?>
<calcChain xmlns="http://schemas.openxmlformats.org/spreadsheetml/2006/main">
  <c r="BN51" i="90" l="1"/>
  <c r="BJ51" i="90"/>
  <c r="BF51" i="90"/>
  <c r="BB51" i="90"/>
  <c r="AX51" i="90"/>
  <c r="AT51" i="90"/>
  <c r="AP51" i="90"/>
  <c r="AL51" i="90"/>
  <c r="AH51" i="90"/>
  <c r="AD51" i="90"/>
  <c r="Z51" i="90"/>
  <c r="V51" i="90"/>
  <c r="R51" i="90"/>
  <c r="N51" i="90"/>
  <c r="J51" i="90"/>
  <c r="BM49" i="90"/>
  <c r="BM50" i="90" s="1"/>
  <c r="BI49" i="90"/>
  <c r="BI50" i="90" s="1"/>
  <c r="BE49" i="90"/>
  <c r="BE50" i="90" s="1"/>
  <c r="BA49" i="90"/>
  <c r="BA50" i="90" s="1"/>
  <c r="AW49" i="90"/>
  <c r="AW50" i="90" s="1"/>
  <c r="AS49" i="90"/>
  <c r="AS50" i="90" s="1"/>
  <c r="AO49" i="90"/>
  <c r="AO50" i="90" s="1"/>
  <c r="AK49" i="90"/>
  <c r="AK50" i="90" s="1"/>
  <c r="AG49" i="90"/>
  <c r="AG50" i="90" s="1"/>
  <c r="AC49" i="90"/>
  <c r="AC50" i="90" s="1"/>
  <c r="Y49" i="90"/>
  <c r="Y50" i="90" s="1"/>
  <c r="U49" i="90"/>
  <c r="U50" i="90" s="1"/>
  <c r="Q49" i="90"/>
  <c r="Q50" i="90" s="1"/>
  <c r="M49" i="90"/>
  <c r="M50" i="90" s="1"/>
  <c r="I49" i="90"/>
  <c r="I50" i="90" s="1"/>
  <c r="BO50" i="90" s="1"/>
  <c r="E48" i="90"/>
  <c r="BO47" i="90"/>
  <c r="BN47" i="90"/>
  <c r="BL47" i="90"/>
  <c r="BJ47" i="90"/>
  <c r="BH47" i="90"/>
  <c r="BF47" i="90"/>
  <c r="BD47" i="90"/>
  <c r="BB47" i="90"/>
  <c r="AZ47" i="90"/>
  <c r="AX47" i="90"/>
  <c r="AV47" i="90"/>
  <c r="AT47" i="90"/>
  <c r="AR47" i="90"/>
  <c r="AP47" i="90"/>
  <c r="AN47" i="90"/>
  <c r="AL47" i="90"/>
  <c r="AJ47" i="90"/>
  <c r="AH47" i="90"/>
  <c r="AF47" i="90"/>
  <c r="AD47" i="90"/>
  <c r="AB47" i="90"/>
  <c r="Z47" i="90"/>
  <c r="X47" i="90"/>
  <c r="V47" i="90"/>
  <c r="T47" i="90"/>
  <c r="R47" i="90"/>
  <c r="P47" i="90"/>
  <c r="N47" i="90"/>
  <c r="L47" i="90"/>
  <c r="J47" i="90"/>
  <c r="H47" i="90"/>
  <c r="F47" i="90"/>
  <c r="E46" i="90"/>
  <c r="BO45" i="90"/>
  <c r="BN45" i="90"/>
  <c r="BL45" i="90"/>
  <c r="BJ45" i="90"/>
  <c r="BH45" i="90"/>
  <c r="BF45" i="90"/>
  <c r="BD45" i="90"/>
  <c r="BB45" i="90"/>
  <c r="AZ45" i="90"/>
  <c r="AX45" i="90"/>
  <c r="AV45" i="90"/>
  <c r="AT45" i="90"/>
  <c r="AR45" i="90"/>
  <c r="AP45" i="90"/>
  <c r="AN45" i="90"/>
  <c r="AL45" i="90"/>
  <c r="AJ45" i="90"/>
  <c r="AH45" i="90"/>
  <c r="AF45" i="90"/>
  <c r="AD45" i="90"/>
  <c r="AB45" i="90"/>
  <c r="Z45" i="90"/>
  <c r="X45" i="90"/>
  <c r="V45" i="90"/>
  <c r="T45" i="90"/>
  <c r="R45" i="90"/>
  <c r="P45" i="90"/>
  <c r="N45" i="90"/>
  <c r="L45" i="90"/>
  <c r="J45" i="90"/>
  <c r="H45" i="90"/>
  <c r="F45" i="90"/>
  <c r="E44" i="90"/>
  <c r="BO43" i="90"/>
  <c r="BN43" i="90"/>
  <c r="BL43" i="90"/>
  <c r="BJ43" i="90"/>
  <c r="BH43" i="90"/>
  <c r="BF43" i="90"/>
  <c r="BD43" i="90"/>
  <c r="BB43" i="90"/>
  <c r="AZ43" i="90"/>
  <c r="AX43" i="90"/>
  <c r="AV43" i="90"/>
  <c r="AT43" i="90"/>
  <c r="AR43" i="90"/>
  <c r="AP43" i="90"/>
  <c r="AN43" i="90"/>
  <c r="AL43" i="90"/>
  <c r="AJ43" i="90"/>
  <c r="AH43" i="90"/>
  <c r="AF43" i="90"/>
  <c r="AD43" i="90"/>
  <c r="AB43" i="90"/>
  <c r="Z43" i="90"/>
  <c r="X43" i="90"/>
  <c r="V43" i="90"/>
  <c r="T43" i="90"/>
  <c r="R43" i="90"/>
  <c r="P43" i="90"/>
  <c r="N43" i="90"/>
  <c r="L43" i="90"/>
  <c r="J43" i="90"/>
  <c r="H43" i="90"/>
  <c r="F43" i="90"/>
  <c r="E42" i="90"/>
  <c r="BO41" i="90"/>
  <c r="BN41" i="90"/>
  <c r="BL41" i="90"/>
  <c r="BJ41" i="90"/>
  <c r="BH41" i="90"/>
  <c r="BF41" i="90"/>
  <c r="BD41" i="90"/>
  <c r="BB41" i="90"/>
  <c r="AZ41" i="90"/>
  <c r="AX41" i="90"/>
  <c r="AV41" i="90"/>
  <c r="AT41" i="90"/>
  <c r="AR41" i="90"/>
  <c r="AP41" i="90"/>
  <c r="AN41" i="90"/>
  <c r="AL41" i="90"/>
  <c r="AJ41" i="90"/>
  <c r="AH41" i="90"/>
  <c r="AF41" i="90"/>
  <c r="AD41" i="90"/>
  <c r="AB41" i="90"/>
  <c r="Z41" i="90"/>
  <c r="X41" i="90"/>
  <c r="V41" i="90"/>
  <c r="T41" i="90"/>
  <c r="R41" i="90"/>
  <c r="P41" i="90"/>
  <c r="N41" i="90"/>
  <c r="L41" i="90"/>
  <c r="J41" i="90"/>
  <c r="H41" i="90"/>
  <c r="F41" i="90"/>
  <c r="E40" i="90"/>
  <c r="BO39" i="90"/>
  <c r="BN39" i="90"/>
  <c r="BL39" i="90"/>
  <c r="BJ39" i="90"/>
  <c r="BH39" i="90"/>
  <c r="BF39" i="90"/>
  <c r="BD39" i="90"/>
  <c r="BB39" i="90"/>
  <c r="AZ39" i="90"/>
  <c r="AX39" i="90"/>
  <c r="AV39" i="90"/>
  <c r="AT39" i="90"/>
  <c r="AR39" i="90"/>
  <c r="AP39" i="90"/>
  <c r="AN39" i="90"/>
  <c r="AL39" i="90"/>
  <c r="AJ39" i="90"/>
  <c r="AH39" i="90"/>
  <c r="AF39" i="90"/>
  <c r="AD39" i="90"/>
  <c r="AB39" i="90"/>
  <c r="Z39" i="90"/>
  <c r="X39" i="90"/>
  <c r="V39" i="90"/>
  <c r="T39" i="90"/>
  <c r="R39" i="90"/>
  <c r="P39" i="90"/>
  <c r="N39" i="90"/>
  <c r="L39" i="90"/>
  <c r="J39" i="90"/>
  <c r="H39" i="90"/>
  <c r="F39" i="90"/>
  <c r="E38" i="90"/>
  <c r="BO37" i="90"/>
  <c r="BN37" i="90"/>
  <c r="BL37" i="90"/>
  <c r="BJ37" i="90"/>
  <c r="BH37" i="90"/>
  <c r="BF37" i="90"/>
  <c r="BD37" i="90"/>
  <c r="BB37" i="90"/>
  <c r="AZ37" i="90"/>
  <c r="AX37" i="90"/>
  <c r="AV37" i="90"/>
  <c r="AT37" i="90"/>
  <c r="AR37" i="90"/>
  <c r="AP37" i="90"/>
  <c r="AN37" i="90"/>
  <c r="AL37" i="90"/>
  <c r="AJ37" i="90"/>
  <c r="AH37" i="90"/>
  <c r="AF37" i="90"/>
  <c r="AD37" i="90"/>
  <c r="AB37" i="90"/>
  <c r="Z37" i="90"/>
  <c r="X37" i="90"/>
  <c r="V37" i="90"/>
  <c r="T37" i="90"/>
  <c r="R37" i="90"/>
  <c r="P37" i="90"/>
  <c r="N37" i="90"/>
  <c r="L37" i="90"/>
  <c r="J37" i="90"/>
  <c r="H37" i="90"/>
  <c r="F37" i="90"/>
  <c r="E36" i="90"/>
  <c r="BO35" i="90"/>
  <c r="BN35" i="90"/>
  <c r="BL35" i="90"/>
  <c r="BJ35" i="90"/>
  <c r="BH35" i="90"/>
  <c r="BF35" i="90"/>
  <c r="BD35" i="90"/>
  <c r="BB35" i="90"/>
  <c r="AZ35" i="90"/>
  <c r="AX35" i="90"/>
  <c r="AV35" i="90"/>
  <c r="AT35" i="90"/>
  <c r="AR35" i="90"/>
  <c r="AP35" i="90"/>
  <c r="AN35" i="90"/>
  <c r="AJ35" i="90"/>
  <c r="AL35" i="90" s="1"/>
  <c r="AF35" i="90"/>
  <c r="AH35" i="90" s="1"/>
  <c r="AB35" i="90"/>
  <c r="AD35" i="90" s="1"/>
  <c r="Z35" i="90"/>
  <c r="X35" i="90"/>
  <c r="V35" i="90"/>
  <c r="T35" i="90"/>
  <c r="R35" i="90"/>
  <c r="P35" i="90"/>
  <c r="N35" i="90"/>
  <c r="L35" i="90"/>
  <c r="J35" i="90"/>
  <c r="H35" i="90"/>
  <c r="F35" i="90"/>
  <c r="E34" i="90"/>
  <c r="BO33" i="90"/>
  <c r="BN33" i="90"/>
  <c r="BL33" i="90"/>
  <c r="BJ33" i="90"/>
  <c r="BH33" i="90"/>
  <c r="BF33" i="90"/>
  <c r="BD33" i="90"/>
  <c r="BB33" i="90"/>
  <c r="AZ33" i="90"/>
  <c r="AX33" i="90"/>
  <c r="AV33" i="90"/>
  <c r="AT33" i="90"/>
  <c r="AR33" i="90"/>
  <c r="AP33" i="90"/>
  <c r="AN33" i="90"/>
  <c r="AJ33" i="90"/>
  <c r="AL33" i="90" s="1"/>
  <c r="AH33" i="90"/>
  <c r="AF33" i="90"/>
  <c r="AD33" i="90"/>
  <c r="AB33" i="90"/>
  <c r="Z33" i="90"/>
  <c r="X33" i="90"/>
  <c r="V33" i="90"/>
  <c r="T33" i="90"/>
  <c r="R33" i="90"/>
  <c r="P33" i="90"/>
  <c r="N33" i="90"/>
  <c r="L33" i="90"/>
  <c r="J33" i="90"/>
  <c r="H33" i="90"/>
  <c r="F33" i="90"/>
  <c r="E32" i="90"/>
  <c r="BO31" i="90"/>
  <c r="BN31" i="90"/>
  <c r="BL31" i="90"/>
  <c r="BJ31" i="90"/>
  <c r="BH31" i="90"/>
  <c r="BF31" i="90"/>
  <c r="BD31" i="90"/>
  <c r="BB31" i="90"/>
  <c r="AZ31" i="90"/>
  <c r="AX31" i="90"/>
  <c r="AV31" i="90"/>
  <c r="AT31" i="90"/>
  <c r="AR31" i="90"/>
  <c r="AP31" i="90"/>
  <c r="AN31" i="90"/>
  <c r="AJ31" i="90"/>
  <c r="AL31" i="90" s="1"/>
  <c r="AF31" i="90"/>
  <c r="AH31" i="90" s="1"/>
  <c r="AB31" i="90"/>
  <c r="AD31" i="90" s="1"/>
  <c r="Z31" i="90"/>
  <c r="X31" i="90"/>
  <c r="V31" i="90"/>
  <c r="T31" i="90"/>
  <c r="R31" i="90"/>
  <c r="P31" i="90"/>
  <c r="N31" i="90"/>
  <c r="L31" i="90"/>
  <c r="J31" i="90"/>
  <c r="H31" i="90"/>
  <c r="F31" i="90"/>
  <c r="E30" i="90"/>
  <c r="BO29" i="90"/>
  <c r="BN29" i="90"/>
  <c r="BL29" i="90"/>
  <c r="BJ29" i="90"/>
  <c r="BH29" i="90"/>
  <c r="BF29" i="90"/>
  <c r="BD29" i="90"/>
  <c r="BB29" i="90"/>
  <c r="AZ29" i="90"/>
  <c r="AX29" i="90"/>
  <c r="AV29" i="90"/>
  <c r="AT29" i="90"/>
  <c r="AR29" i="90"/>
  <c r="AP29" i="90"/>
  <c r="AN29" i="90"/>
  <c r="AJ29" i="90"/>
  <c r="AL29" i="90" s="1"/>
  <c r="AF29" i="90"/>
  <c r="AH29" i="90" s="1"/>
  <c r="AB29" i="90"/>
  <c r="AD29" i="90" s="1"/>
  <c r="Z29" i="90"/>
  <c r="X29" i="90"/>
  <c r="V29" i="90"/>
  <c r="T29" i="90"/>
  <c r="R29" i="90"/>
  <c r="P29" i="90"/>
  <c r="N29" i="90"/>
  <c r="L29" i="90"/>
  <c r="J29" i="90"/>
  <c r="H29" i="90"/>
  <c r="F29" i="90"/>
  <c r="E28" i="90"/>
  <c r="BO27" i="90"/>
  <c r="BN27" i="90"/>
  <c r="BL27" i="90"/>
  <c r="BJ27" i="90"/>
  <c r="BH27" i="90"/>
  <c r="BF27" i="90"/>
  <c r="BD27" i="90"/>
  <c r="BB27" i="90"/>
  <c r="AZ27" i="90"/>
  <c r="AX27" i="90"/>
  <c r="AV27" i="90"/>
  <c r="AT27" i="90"/>
  <c r="AR27" i="90"/>
  <c r="AP27" i="90"/>
  <c r="AN27" i="90"/>
  <c r="AJ27" i="90"/>
  <c r="AL27" i="90" s="1"/>
  <c r="AF27" i="90"/>
  <c r="AH27" i="90" s="1"/>
  <c r="AD27" i="90"/>
  <c r="AB27" i="90"/>
  <c r="Z27" i="90"/>
  <c r="X27" i="90"/>
  <c r="V27" i="90"/>
  <c r="T27" i="90"/>
  <c r="R27" i="90"/>
  <c r="P27" i="90"/>
  <c r="N27" i="90"/>
  <c r="L27" i="90"/>
  <c r="J27" i="90"/>
  <c r="H27" i="90"/>
  <c r="F27" i="90"/>
  <c r="E26" i="90"/>
  <c r="BO25" i="90"/>
  <c r="BN25" i="90"/>
  <c r="BL25" i="90"/>
  <c r="BJ25" i="90"/>
  <c r="BH25" i="90"/>
  <c r="BF25" i="90"/>
  <c r="BD25" i="90"/>
  <c r="BB25" i="90"/>
  <c r="AZ25" i="90"/>
  <c r="AX25" i="90"/>
  <c r="AV25" i="90"/>
  <c r="AT25" i="90"/>
  <c r="AR25" i="90"/>
  <c r="AP25" i="90"/>
  <c r="AN25" i="90"/>
  <c r="AJ25" i="90"/>
  <c r="AL25" i="90" s="1"/>
  <c r="AF25" i="90"/>
  <c r="AH25" i="90" s="1"/>
  <c r="AB25" i="90"/>
  <c r="AD25" i="90" s="1"/>
  <c r="Z25" i="90"/>
  <c r="X25" i="90"/>
  <c r="V25" i="90"/>
  <c r="T25" i="90"/>
  <c r="R25" i="90"/>
  <c r="P25" i="90"/>
  <c r="N25" i="90"/>
  <c r="L25" i="90"/>
  <c r="J25" i="90"/>
  <c r="H25" i="90"/>
  <c r="F25" i="90"/>
  <c r="E24" i="90"/>
  <c r="BO23" i="90"/>
  <c r="BN23" i="90"/>
  <c r="BL23" i="90"/>
  <c r="BJ23" i="90"/>
  <c r="BH23" i="90"/>
  <c r="BF23" i="90"/>
  <c r="BD23" i="90"/>
  <c r="BB23" i="90"/>
  <c r="AZ23" i="90"/>
  <c r="AX23" i="90"/>
  <c r="AV23" i="90"/>
  <c r="AT23" i="90"/>
  <c r="AR23" i="90"/>
  <c r="AP23" i="90"/>
  <c r="AN23" i="90"/>
  <c r="AJ23" i="90"/>
  <c r="AL23" i="90" s="1"/>
  <c r="AF23" i="90"/>
  <c r="AH23" i="90" s="1"/>
  <c r="AB23" i="90"/>
  <c r="AD23" i="90" s="1"/>
  <c r="Z23" i="90"/>
  <c r="X23" i="90"/>
  <c r="V23" i="90"/>
  <c r="T23" i="90"/>
  <c r="R23" i="90"/>
  <c r="P23" i="90"/>
  <c r="N23" i="90"/>
  <c r="L23" i="90"/>
  <c r="J23" i="90"/>
  <c r="H23" i="90"/>
  <c r="F23" i="90"/>
  <c r="E22" i="90"/>
  <c r="BO21" i="90"/>
  <c r="BN21" i="90"/>
  <c r="BL21" i="90"/>
  <c r="BJ21" i="90"/>
  <c r="BH21" i="90"/>
  <c r="BF21" i="90"/>
  <c r="BD21" i="90"/>
  <c r="BB21" i="90"/>
  <c r="AZ21" i="90"/>
  <c r="AX21" i="90"/>
  <c r="AV21" i="90"/>
  <c r="AT21" i="90"/>
  <c r="AR21" i="90"/>
  <c r="AP21" i="90"/>
  <c r="AN21" i="90"/>
  <c r="AJ21" i="90"/>
  <c r="AL21" i="90" s="1"/>
  <c r="AF21" i="90"/>
  <c r="AH21" i="90" s="1"/>
  <c r="AB21" i="90"/>
  <c r="AD21" i="90" s="1"/>
  <c r="Z21" i="90"/>
  <c r="X21" i="90"/>
  <c r="V21" i="90"/>
  <c r="T21" i="90"/>
  <c r="R21" i="90"/>
  <c r="P21" i="90"/>
  <c r="N21" i="90"/>
  <c r="L21" i="90"/>
  <c r="J21" i="90"/>
  <c r="H21" i="90"/>
  <c r="F21" i="90"/>
  <c r="BO19" i="90"/>
  <c r="BN19" i="90"/>
  <c r="BM51" i="90" s="1"/>
  <c r="BL19" i="90"/>
  <c r="BJ19" i="90"/>
  <c r="BI51" i="90" s="1"/>
  <c r="BH19" i="90"/>
  <c r="BF19" i="90"/>
  <c r="BE51" i="90" s="1"/>
  <c r="BD19" i="90"/>
  <c r="BB19" i="90"/>
  <c r="BA51" i="90" s="1"/>
  <c r="AZ19" i="90"/>
  <c r="AX19" i="90"/>
  <c r="AW51" i="90" s="1"/>
  <c r="AV19" i="90"/>
  <c r="AT19" i="90"/>
  <c r="AS51" i="90" s="1"/>
  <c r="AR19" i="90"/>
  <c r="AP19" i="90"/>
  <c r="AO51" i="90" s="1"/>
  <c r="AN19" i="90"/>
  <c r="AJ19" i="90"/>
  <c r="AL19" i="90" s="1"/>
  <c r="AK51" i="90" s="1"/>
  <c r="AF19" i="90"/>
  <c r="AH19" i="90" s="1"/>
  <c r="AG51" i="90" s="1"/>
  <c r="AB19" i="90"/>
  <c r="AD19" i="90" s="1"/>
  <c r="AC51" i="90" s="1"/>
  <c r="Z19" i="90"/>
  <c r="Y51" i="90" s="1"/>
  <c r="X19" i="90"/>
  <c r="V19" i="90"/>
  <c r="U51" i="90" s="1"/>
  <c r="T19" i="90"/>
  <c r="R19" i="90"/>
  <c r="Q51" i="90" s="1"/>
  <c r="P19" i="90"/>
  <c r="N19" i="90"/>
  <c r="M51" i="90" s="1"/>
  <c r="L19" i="90"/>
  <c r="J19" i="90"/>
  <c r="I51" i="90" s="1"/>
  <c r="H19" i="90"/>
  <c r="F19" i="90"/>
  <c r="BN51" i="89"/>
  <c r="BJ51" i="89"/>
  <c r="BF51" i="89"/>
  <c r="BB51" i="89"/>
  <c r="AX51" i="89"/>
  <c r="AT51" i="89"/>
  <c r="AP51" i="89"/>
  <c r="AL51" i="89"/>
  <c r="AH51" i="89"/>
  <c r="AD51" i="89"/>
  <c r="Z51" i="89"/>
  <c r="V51" i="89"/>
  <c r="R51" i="89"/>
  <c r="N51" i="89"/>
  <c r="J51" i="89"/>
  <c r="BM49" i="89"/>
  <c r="BM50" i="89" s="1"/>
  <c r="BI49" i="89"/>
  <c r="BI50" i="89" s="1"/>
  <c r="BE49" i="89"/>
  <c r="BE50" i="89" s="1"/>
  <c r="BA49" i="89"/>
  <c r="BA50" i="89" s="1"/>
  <c r="AW49" i="89"/>
  <c r="AW50" i="89" s="1"/>
  <c r="AS49" i="89"/>
  <c r="AS50" i="89" s="1"/>
  <c r="AO49" i="89"/>
  <c r="AO50" i="89" s="1"/>
  <c r="AK49" i="89"/>
  <c r="AK50" i="89" s="1"/>
  <c r="AG49" i="89"/>
  <c r="AG50" i="89" s="1"/>
  <c r="AC49" i="89"/>
  <c r="AC50" i="89" s="1"/>
  <c r="Y49" i="89"/>
  <c r="Y50" i="89" s="1"/>
  <c r="U49" i="89"/>
  <c r="U50" i="89" s="1"/>
  <c r="Q49" i="89"/>
  <c r="Q50" i="89" s="1"/>
  <c r="M49" i="89"/>
  <c r="M50" i="89" s="1"/>
  <c r="I49" i="89"/>
  <c r="I50" i="89" s="1"/>
  <c r="BO50" i="89" s="1"/>
  <c r="E48" i="89"/>
  <c r="BO47" i="89"/>
  <c r="BN47" i="89"/>
  <c r="BL47" i="89"/>
  <c r="BJ47" i="89"/>
  <c r="BH47" i="89"/>
  <c r="BF47" i="89"/>
  <c r="BD47" i="89"/>
  <c r="BB47" i="89"/>
  <c r="AZ47" i="89"/>
  <c r="AX47" i="89"/>
  <c r="AV47" i="89"/>
  <c r="AT47" i="89"/>
  <c r="AR47" i="89"/>
  <c r="AP47" i="89"/>
  <c r="AN47" i="89"/>
  <c r="AL47" i="89"/>
  <c r="AJ47" i="89"/>
  <c r="AH47" i="89"/>
  <c r="AF47" i="89"/>
  <c r="AD47" i="89"/>
  <c r="AB47" i="89"/>
  <c r="Z47" i="89"/>
  <c r="X47" i="89"/>
  <c r="V47" i="89"/>
  <c r="T47" i="89"/>
  <c r="R47" i="89"/>
  <c r="P47" i="89"/>
  <c r="N47" i="89"/>
  <c r="L47" i="89"/>
  <c r="J47" i="89"/>
  <c r="H47" i="89"/>
  <c r="F47" i="89"/>
  <c r="E46" i="89"/>
  <c r="BO45" i="89"/>
  <c r="BN45" i="89"/>
  <c r="BL45" i="89"/>
  <c r="BJ45" i="89"/>
  <c r="BH45" i="89"/>
  <c r="BF45" i="89"/>
  <c r="BD45" i="89"/>
  <c r="BB45" i="89"/>
  <c r="AZ45" i="89"/>
  <c r="AX45" i="89"/>
  <c r="AV45" i="89"/>
  <c r="AT45" i="89"/>
  <c r="AR45" i="89"/>
  <c r="AP45" i="89"/>
  <c r="AN45" i="89"/>
  <c r="AL45" i="89"/>
  <c r="AJ45" i="89"/>
  <c r="AH45" i="89"/>
  <c r="AF45" i="89"/>
  <c r="AD45" i="89"/>
  <c r="AB45" i="89"/>
  <c r="Z45" i="89"/>
  <c r="X45" i="89"/>
  <c r="V45" i="89"/>
  <c r="T45" i="89"/>
  <c r="R45" i="89"/>
  <c r="P45" i="89"/>
  <c r="N45" i="89"/>
  <c r="L45" i="89"/>
  <c r="J45" i="89"/>
  <c r="H45" i="89"/>
  <c r="F45" i="89"/>
  <c r="E44" i="89"/>
  <c r="BO43" i="89"/>
  <c r="BN43" i="89"/>
  <c r="BL43" i="89"/>
  <c r="BJ43" i="89"/>
  <c r="BH43" i="89"/>
  <c r="BF43" i="89"/>
  <c r="BD43" i="89"/>
  <c r="BB43" i="89"/>
  <c r="AZ43" i="89"/>
  <c r="AX43" i="89"/>
  <c r="AV43" i="89"/>
  <c r="AT43" i="89"/>
  <c r="AR43" i="89"/>
  <c r="AP43" i="89"/>
  <c r="AN43" i="89"/>
  <c r="AL43" i="89"/>
  <c r="AJ43" i="89"/>
  <c r="AH43" i="89"/>
  <c r="AF43" i="89"/>
  <c r="AD43" i="89"/>
  <c r="AB43" i="89"/>
  <c r="Z43" i="89"/>
  <c r="X43" i="89"/>
  <c r="V43" i="89"/>
  <c r="T43" i="89"/>
  <c r="R43" i="89"/>
  <c r="P43" i="89"/>
  <c r="N43" i="89"/>
  <c r="L43" i="89"/>
  <c r="J43" i="89"/>
  <c r="H43" i="89"/>
  <c r="F43" i="89"/>
  <c r="E42" i="89"/>
  <c r="BO41" i="89"/>
  <c r="BN41" i="89"/>
  <c r="BL41" i="89"/>
  <c r="BJ41" i="89"/>
  <c r="BH41" i="89"/>
  <c r="BF41" i="89"/>
  <c r="BD41" i="89"/>
  <c r="BB41" i="89"/>
  <c r="AZ41" i="89"/>
  <c r="AX41" i="89"/>
  <c r="AV41" i="89"/>
  <c r="AT41" i="89"/>
  <c r="AR41" i="89"/>
  <c r="AP41" i="89"/>
  <c r="AN41" i="89"/>
  <c r="AL41" i="89"/>
  <c r="AJ41" i="89"/>
  <c r="AH41" i="89"/>
  <c r="AF41" i="89"/>
  <c r="AD41" i="89"/>
  <c r="AB41" i="89"/>
  <c r="Z41" i="89"/>
  <c r="X41" i="89"/>
  <c r="V41" i="89"/>
  <c r="T41" i="89"/>
  <c r="R41" i="89"/>
  <c r="P41" i="89"/>
  <c r="N41" i="89"/>
  <c r="L41" i="89"/>
  <c r="J41" i="89"/>
  <c r="H41" i="89"/>
  <c r="F41" i="89"/>
  <c r="E40" i="89"/>
  <c r="BO39" i="89"/>
  <c r="BN39" i="89"/>
  <c r="BL39" i="89"/>
  <c r="BJ39" i="89"/>
  <c r="BH39" i="89"/>
  <c r="BF39" i="89"/>
  <c r="BD39" i="89"/>
  <c r="BB39" i="89"/>
  <c r="AZ39" i="89"/>
  <c r="AX39" i="89"/>
  <c r="AV39" i="89"/>
  <c r="AT39" i="89"/>
  <c r="AR39" i="89"/>
  <c r="AP39" i="89"/>
  <c r="AN39" i="89"/>
  <c r="AL39" i="89"/>
  <c r="AJ39" i="89"/>
  <c r="AH39" i="89"/>
  <c r="AF39" i="89"/>
  <c r="AD39" i="89"/>
  <c r="AB39" i="89"/>
  <c r="Z39" i="89"/>
  <c r="X39" i="89"/>
  <c r="V39" i="89"/>
  <c r="T39" i="89"/>
  <c r="R39" i="89"/>
  <c r="P39" i="89"/>
  <c r="N39" i="89"/>
  <c r="L39" i="89"/>
  <c r="J39" i="89"/>
  <c r="H39" i="89"/>
  <c r="F39" i="89"/>
  <c r="E38" i="89"/>
  <c r="BO37" i="89"/>
  <c r="BN37" i="89"/>
  <c r="BL37" i="89"/>
  <c r="BJ37" i="89"/>
  <c r="BH37" i="89"/>
  <c r="BF37" i="89"/>
  <c r="BD37" i="89"/>
  <c r="BB37" i="89"/>
  <c r="AZ37" i="89"/>
  <c r="AX37" i="89"/>
  <c r="AV37" i="89"/>
  <c r="AT37" i="89"/>
  <c r="AR37" i="89"/>
  <c r="AP37" i="89"/>
  <c r="AN37" i="89"/>
  <c r="AL37" i="89"/>
  <c r="AJ37" i="89"/>
  <c r="AH37" i="89"/>
  <c r="AF37" i="89"/>
  <c r="AD37" i="89"/>
  <c r="AB37" i="89"/>
  <c r="Z37" i="89"/>
  <c r="X37" i="89"/>
  <c r="V37" i="89"/>
  <c r="T37" i="89"/>
  <c r="R37" i="89"/>
  <c r="P37" i="89"/>
  <c r="N37" i="89"/>
  <c r="L37" i="89"/>
  <c r="J37" i="89"/>
  <c r="H37" i="89"/>
  <c r="F37" i="89"/>
  <c r="E36" i="89"/>
  <c r="BO35" i="89"/>
  <c r="BN35" i="89"/>
  <c r="BL35" i="89"/>
  <c r="BJ35" i="89"/>
  <c r="BH35" i="89"/>
  <c r="BF35" i="89"/>
  <c r="BD35" i="89"/>
  <c r="BB35" i="89"/>
  <c r="AZ35" i="89"/>
  <c r="AX35" i="89"/>
  <c r="AV35" i="89"/>
  <c r="AT35" i="89"/>
  <c r="AR35" i="89"/>
  <c r="AP35" i="89"/>
  <c r="AN35" i="89"/>
  <c r="AL35" i="89"/>
  <c r="AJ35" i="89"/>
  <c r="AH35" i="89"/>
  <c r="AF35" i="89"/>
  <c r="AD35" i="89"/>
  <c r="AB35" i="89"/>
  <c r="Z35" i="89"/>
  <c r="X35" i="89"/>
  <c r="V35" i="89"/>
  <c r="T35" i="89"/>
  <c r="R35" i="89"/>
  <c r="P35" i="89"/>
  <c r="N35" i="89"/>
  <c r="L35" i="89"/>
  <c r="J35" i="89"/>
  <c r="H35" i="89"/>
  <c r="F35" i="89"/>
  <c r="E34" i="89"/>
  <c r="BO33" i="89"/>
  <c r="BN33" i="89"/>
  <c r="BL33" i="89"/>
  <c r="BJ33" i="89"/>
  <c r="BH33" i="89"/>
  <c r="BF33" i="89"/>
  <c r="BD33" i="89"/>
  <c r="BB33" i="89"/>
  <c r="AZ33" i="89"/>
  <c r="AX33" i="89"/>
  <c r="AV33" i="89"/>
  <c r="AT33" i="89"/>
  <c r="AR33" i="89"/>
  <c r="AP33" i="89"/>
  <c r="AN33" i="89"/>
  <c r="AL33" i="89"/>
  <c r="AJ33" i="89"/>
  <c r="AH33" i="89"/>
  <c r="AF33" i="89"/>
  <c r="AD33" i="89"/>
  <c r="AB33" i="89"/>
  <c r="Z33" i="89"/>
  <c r="X33" i="89"/>
  <c r="V33" i="89"/>
  <c r="T33" i="89"/>
  <c r="R33" i="89"/>
  <c r="P33" i="89"/>
  <c r="N33" i="89"/>
  <c r="L33" i="89"/>
  <c r="J33" i="89"/>
  <c r="H33" i="89"/>
  <c r="F33" i="89"/>
  <c r="E32" i="89"/>
  <c r="BO31" i="89"/>
  <c r="BN31" i="89"/>
  <c r="BL31" i="89"/>
  <c r="BJ31" i="89"/>
  <c r="BH31" i="89"/>
  <c r="BF31" i="89"/>
  <c r="BD31" i="89"/>
  <c r="BB31" i="89"/>
  <c r="AZ31" i="89"/>
  <c r="AX31" i="89"/>
  <c r="AV31" i="89"/>
  <c r="AT31" i="89"/>
  <c r="AR31" i="89"/>
  <c r="AP31" i="89"/>
  <c r="AN31" i="89"/>
  <c r="AL31" i="89"/>
  <c r="AJ31" i="89"/>
  <c r="AH31" i="89"/>
  <c r="AF31" i="89"/>
  <c r="AD31" i="89"/>
  <c r="AB31" i="89"/>
  <c r="Z31" i="89"/>
  <c r="X31" i="89"/>
  <c r="V31" i="89"/>
  <c r="T31" i="89"/>
  <c r="R31" i="89"/>
  <c r="P31" i="89"/>
  <c r="N31" i="89"/>
  <c r="L31" i="89"/>
  <c r="J31" i="89"/>
  <c r="H31" i="89"/>
  <c r="F31" i="89"/>
  <c r="E30" i="89"/>
  <c r="BO29" i="89"/>
  <c r="BN29" i="89"/>
  <c r="BL29" i="89"/>
  <c r="BJ29" i="89"/>
  <c r="BH29" i="89"/>
  <c r="BF29" i="89"/>
  <c r="BD29" i="89"/>
  <c r="BB29" i="89"/>
  <c r="AZ29" i="89"/>
  <c r="AX29" i="89"/>
  <c r="AV29" i="89"/>
  <c r="AT29" i="89"/>
  <c r="AR29" i="89"/>
  <c r="AP29" i="89"/>
  <c r="AN29" i="89"/>
  <c r="AL29" i="89"/>
  <c r="AJ29" i="89"/>
  <c r="AH29" i="89"/>
  <c r="AF29" i="89"/>
  <c r="AD29" i="89"/>
  <c r="AB29" i="89"/>
  <c r="Z29" i="89"/>
  <c r="X29" i="89"/>
  <c r="V29" i="89"/>
  <c r="T29" i="89"/>
  <c r="R29" i="89"/>
  <c r="P29" i="89"/>
  <c r="N29" i="89"/>
  <c r="L29" i="89"/>
  <c r="J29" i="89"/>
  <c r="H29" i="89"/>
  <c r="F29" i="89"/>
  <c r="E28" i="89"/>
  <c r="BO27" i="89"/>
  <c r="BN27" i="89"/>
  <c r="BL27" i="89"/>
  <c r="BJ27" i="89"/>
  <c r="BH27" i="89"/>
  <c r="BF27" i="89"/>
  <c r="BD27" i="89"/>
  <c r="BB27" i="89"/>
  <c r="AZ27" i="89"/>
  <c r="AX27" i="89"/>
  <c r="AV27" i="89"/>
  <c r="AT27" i="89"/>
  <c r="AR27" i="89"/>
  <c r="AP27" i="89"/>
  <c r="AN27" i="89"/>
  <c r="AL27" i="89"/>
  <c r="AJ27" i="89"/>
  <c r="AH27" i="89"/>
  <c r="AF27" i="89"/>
  <c r="AD27" i="89"/>
  <c r="AB27" i="89"/>
  <c r="Z27" i="89"/>
  <c r="X27" i="89"/>
  <c r="V27" i="89"/>
  <c r="T27" i="89"/>
  <c r="R27" i="89"/>
  <c r="P27" i="89"/>
  <c r="N27" i="89"/>
  <c r="L27" i="89"/>
  <c r="J27" i="89"/>
  <c r="H27" i="89"/>
  <c r="F27" i="89"/>
  <c r="E26" i="89"/>
  <c r="BO25" i="89"/>
  <c r="BN25" i="89"/>
  <c r="BL25" i="89"/>
  <c r="BJ25" i="89"/>
  <c r="BH25" i="89"/>
  <c r="BF25" i="89"/>
  <c r="BD25" i="89"/>
  <c r="BB25" i="89"/>
  <c r="AZ25" i="89"/>
  <c r="AX25" i="89"/>
  <c r="AV25" i="89"/>
  <c r="AT25" i="89"/>
  <c r="AR25" i="89"/>
  <c r="AP25" i="89"/>
  <c r="AN25" i="89"/>
  <c r="AL25" i="89"/>
  <c r="AJ25" i="89"/>
  <c r="AH25" i="89"/>
  <c r="AF25" i="89"/>
  <c r="AD25" i="89"/>
  <c r="AB25" i="89"/>
  <c r="Z25" i="89"/>
  <c r="X25" i="89"/>
  <c r="V25" i="89"/>
  <c r="T25" i="89"/>
  <c r="R25" i="89"/>
  <c r="P25" i="89"/>
  <c r="N25" i="89"/>
  <c r="L25" i="89"/>
  <c r="J25" i="89"/>
  <c r="H25" i="89"/>
  <c r="F25" i="89"/>
  <c r="E24" i="89"/>
  <c r="BO23" i="89"/>
  <c r="BN23" i="89"/>
  <c r="BL23" i="89"/>
  <c r="BJ23" i="89"/>
  <c r="BH23" i="89"/>
  <c r="BF23" i="89"/>
  <c r="BD23" i="89"/>
  <c r="BB23" i="89"/>
  <c r="AZ23" i="89"/>
  <c r="AX23" i="89"/>
  <c r="AV23" i="89"/>
  <c r="AT23" i="89"/>
  <c r="AR23" i="89"/>
  <c r="AP23" i="89"/>
  <c r="AN23" i="89"/>
  <c r="AL23" i="89"/>
  <c r="AJ23" i="89"/>
  <c r="AH23" i="89"/>
  <c r="AF23" i="89"/>
  <c r="AD23" i="89"/>
  <c r="AB23" i="89"/>
  <c r="Z23" i="89"/>
  <c r="X23" i="89"/>
  <c r="V23" i="89"/>
  <c r="T23" i="89"/>
  <c r="R23" i="89"/>
  <c r="P23" i="89"/>
  <c r="N23" i="89"/>
  <c r="L23" i="89"/>
  <c r="J23" i="89"/>
  <c r="H23" i="89"/>
  <c r="F23" i="89"/>
  <c r="E22" i="89"/>
  <c r="BO21" i="89"/>
  <c r="BN21" i="89"/>
  <c r="BL21" i="89"/>
  <c r="BJ21" i="89"/>
  <c r="BH21" i="89"/>
  <c r="BF21" i="89"/>
  <c r="BD21" i="89"/>
  <c r="BB21" i="89"/>
  <c r="AZ21" i="89"/>
  <c r="AX21" i="89"/>
  <c r="AV21" i="89"/>
  <c r="AT21" i="89"/>
  <c r="AR21" i="89"/>
  <c r="AP21" i="89"/>
  <c r="AN21" i="89"/>
  <c r="AL21" i="89"/>
  <c r="AJ21" i="89"/>
  <c r="AH21" i="89"/>
  <c r="AF21" i="89"/>
  <c r="AD21" i="89"/>
  <c r="AB21" i="89"/>
  <c r="Z21" i="89"/>
  <c r="X21" i="89"/>
  <c r="V21" i="89"/>
  <c r="T21" i="89"/>
  <c r="R21" i="89"/>
  <c r="P21" i="89"/>
  <c r="N21" i="89"/>
  <c r="L21" i="89"/>
  <c r="J21" i="89"/>
  <c r="H21" i="89"/>
  <c r="F21" i="89"/>
  <c r="BO19" i="89"/>
  <c r="BN19" i="89"/>
  <c r="BM51" i="89" s="1"/>
  <c r="BL19" i="89"/>
  <c r="BJ19" i="89"/>
  <c r="BI51" i="89" s="1"/>
  <c r="BH19" i="89"/>
  <c r="BF19" i="89"/>
  <c r="BE51" i="89" s="1"/>
  <c r="BD19" i="89"/>
  <c r="BB19" i="89"/>
  <c r="BA51" i="89" s="1"/>
  <c r="AZ19" i="89"/>
  <c r="AX19" i="89"/>
  <c r="AW51" i="89" s="1"/>
  <c r="AV19" i="89"/>
  <c r="AT19" i="89"/>
  <c r="AS51" i="89" s="1"/>
  <c r="AR19" i="89"/>
  <c r="AP19" i="89"/>
  <c r="AO51" i="89" s="1"/>
  <c r="AN19" i="89"/>
  <c r="AL19" i="89"/>
  <c r="AK51" i="89" s="1"/>
  <c r="AJ19" i="89"/>
  <c r="AH19" i="89"/>
  <c r="AG51" i="89" s="1"/>
  <c r="AF19" i="89"/>
  <c r="AD19" i="89"/>
  <c r="AC51" i="89" s="1"/>
  <c r="AB19" i="89"/>
  <c r="Z19" i="89"/>
  <c r="Y51" i="89" s="1"/>
  <c r="X19" i="89"/>
  <c r="V19" i="89"/>
  <c r="U51" i="89" s="1"/>
  <c r="T19" i="89"/>
  <c r="R19" i="89"/>
  <c r="Q51" i="89" s="1"/>
  <c r="P19" i="89"/>
  <c r="N19" i="89"/>
  <c r="M51" i="89" s="1"/>
  <c r="L19" i="89"/>
  <c r="J19" i="89"/>
  <c r="I51" i="89" s="1"/>
  <c r="H19" i="89"/>
  <c r="F19" i="89"/>
  <c r="AW51" i="88"/>
  <c r="AS51" i="88"/>
  <c r="AO51" i="88"/>
  <c r="AK51" i="88"/>
  <c r="AG51" i="88"/>
  <c r="AC51" i="88"/>
  <c r="Y51" i="88"/>
  <c r="U51" i="88"/>
  <c r="Q51" i="88"/>
  <c r="M51" i="88"/>
  <c r="I51" i="88"/>
  <c r="AV49" i="88"/>
  <c r="AV50" i="88" s="1"/>
  <c r="AR49" i="88"/>
  <c r="AR50" i="88" s="1"/>
  <c r="AN49" i="88"/>
  <c r="AN50" i="88" s="1"/>
  <c r="AJ49" i="88"/>
  <c r="AJ50" i="88" s="1"/>
  <c r="AF49" i="88"/>
  <c r="AF50" i="88" s="1"/>
  <c r="AB49" i="88"/>
  <c r="AB50" i="88" s="1"/>
  <c r="X49" i="88"/>
  <c r="X50" i="88" s="1"/>
  <c r="T49" i="88"/>
  <c r="T50" i="88" s="1"/>
  <c r="P49" i="88"/>
  <c r="P50" i="88" s="1"/>
  <c r="L49" i="88"/>
  <c r="L50" i="88" s="1"/>
  <c r="H49" i="88"/>
  <c r="H50" i="88" s="1"/>
  <c r="AX50" i="88" s="1"/>
  <c r="E48" i="88"/>
  <c r="AX47" i="88"/>
  <c r="AW47" i="88"/>
  <c r="AT47" i="88"/>
  <c r="AU47" i="88" s="1"/>
  <c r="AS47" i="88"/>
  <c r="AP47" i="88"/>
  <c r="AQ47" i="88" s="1"/>
  <c r="AO47" i="88"/>
  <c r="AL47" i="88"/>
  <c r="AM47" i="88" s="1"/>
  <c r="AK47" i="88"/>
  <c r="AH47" i="88"/>
  <c r="AI47" i="88" s="1"/>
  <c r="AG47" i="88"/>
  <c r="AD47" i="88"/>
  <c r="AE47" i="88" s="1"/>
  <c r="AC47" i="88"/>
  <c r="Z47" i="88"/>
  <c r="AA47" i="88" s="1"/>
  <c r="Y47" i="88"/>
  <c r="V47" i="88"/>
  <c r="W47" i="88" s="1"/>
  <c r="U47" i="88"/>
  <c r="R47" i="88"/>
  <c r="S47" i="88" s="1"/>
  <c r="Q47" i="88"/>
  <c r="N47" i="88"/>
  <c r="O47" i="88" s="1"/>
  <c r="M47" i="88"/>
  <c r="J47" i="88"/>
  <c r="K47" i="88" s="1"/>
  <c r="I47" i="88"/>
  <c r="G47" i="88"/>
  <c r="F47" i="88"/>
  <c r="E46" i="88"/>
  <c r="AX45" i="88"/>
  <c r="AW45" i="88"/>
  <c r="AT45" i="88"/>
  <c r="AU45" i="88" s="1"/>
  <c r="AS45" i="88"/>
  <c r="AP45" i="88"/>
  <c r="AQ45" i="88" s="1"/>
  <c r="AO45" i="88"/>
  <c r="AL45" i="88"/>
  <c r="AM45" i="88" s="1"/>
  <c r="AK45" i="88"/>
  <c r="AH45" i="88"/>
  <c r="AI45" i="88" s="1"/>
  <c r="AG45" i="88"/>
  <c r="AD45" i="88"/>
  <c r="AE45" i="88" s="1"/>
  <c r="AC45" i="88"/>
  <c r="Z45" i="88"/>
  <c r="AA45" i="88" s="1"/>
  <c r="Y45" i="88"/>
  <c r="V45" i="88"/>
  <c r="W45" i="88" s="1"/>
  <c r="U45" i="88"/>
  <c r="R45" i="88"/>
  <c r="S45" i="88" s="1"/>
  <c r="Q45" i="88"/>
  <c r="N45" i="88"/>
  <c r="O45" i="88" s="1"/>
  <c r="M45" i="88"/>
  <c r="J45" i="88"/>
  <c r="K45" i="88" s="1"/>
  <c r="I45" i="88"/>
  <c r="G45" i="88"/>
  <c r="F45" i="88"/>
  <c r="E44" i="88"/>
  <c r="AX43" i="88"/>
  <c r="AW43" i="88"/>
  <c r="AT43" i="88"/>
  <c r="AU43" i="88" s="1"/>
  <c r="AS43" i="88"/>
  <c r="AP43" i="88"/>
  <c r="AQ43" i="88" s="1"/>
  <c r="AO43" i="88"/>
  <c r="AL43" i="88"/>
  <c r="AM43" i="88" s="1"/>
  <c r="AK43" i="88"/>
  <c r="AH43" i="88"/>
  <c r="AI43" i="88" s="1"/>
  <c r="AG43" i="88"/>
  <c r="AD43" i="88"/>
  <c r="AE43" i="88" s="1"/>
  <c r="AC43" i="88"/>
  <c r="Z43" i="88"/>
  <c r="AA43" i="88" s="1"/>
  <c r="Y43" i="88"/>
  <c r="V43" i="88"/>
  <c r="W43" i="88" s="1"/>
  <c r="U43" i="88"/>
  <c r="R43" i="88"/>
  <c r="S43" i="88" s="1"/>
  <c r="Q43" i="88"/>
  <c r="N43" i="88"/>
  <c r="O43" i="88" s="1"/>
  <c r="M43" i="88"/>
  <c r="J43" i="88"/>
  <c r="K43" i="88" s="1"/>
  <c r="I43" i="88"/>
  <c r="G43" i="88"/>
  <c r="F43" i="88"/>
  <c r="E42" i="88"/>
  <c r="AX41" i="88"/>
  <c r="AW41" i="88"/>
  <c r="AT41" i="88"/>
  <c r="AU41" i="88" s="1"/>
  <c r="AS41" i="88"/>
  <c r="AP41" i="88"/>
  <c r="AQ41" i="88" s="1"/>
  <c r="AO41" i="88"/>
  <c r="AL41" i="88"/>
  <c r="AM41" i="88" s="1"/>
  <c r="AK41" i="88"/>
  <c r="AH41" i="88"/>
  <c r="AI41" i="88" s="1"/>
  <c r="AG41" i="88"/>
  <c r="AD41" i="88"/>
  <c r="AE41" i="88" s="1"/>
  <c r="AC41" i="88"/>
  <c r="Z41" i="88"/>
  <c r="AA41" i="88" s="1"/>
  <c r="Y41" i="88"/>
  <c r="V41" i="88"/>
  <c r="W41" i="88" s="1"/>
  <c r="U41" i="88"/>
  <c r="R41" i="88"/>
  <c r="S41" i="88" s="1"/>
  <c r="Q41" i="88"/>
  <c r="N41" i="88"/>
  <c r="O41" i="88" s="1"/>
  <c r="M41" i="88"/>
  <c r="J41" i="88"/>
  <c r="K41" i="88" s="1"/>
  <c r="I41" i="88"/>
  <c r="G41" i="88"/>
  <c r="F41" i="88"/>
  <c r="E40" i="88"/>
  <c r="AX39" i="88"/>
  <c r="AW39" i="88"/>
  <c r="AT39" i="88"/>
  <c r="AU39" i="88" s="1"/>
  <c r="AS39" i="88"/>
  <c r="AP39" i="88"/>
  <c r="AQ39" i="88" s="1"/>
  <c r="AO39" i="88"/>
  <c r="AL39" i="88"/>
  <c r="AM39" i="88" s="1"/>
  <c r="AK39" i="88"/>
  <c r="AH39" i="88"/>
  <c r="AI39" i="88" s="1"/>
  <c r="AG39" i="88"/>
  <c r="AD39" i="88"/>
  <c r="AE39" i="88" s="1"/>
  <c r="AC39" i="88"/>
  <c r="Z39" i="88"/>
  <c r="AA39" i="88" s="1"/>
  <c r="Y39" i="88"/>
  <c r="V39" i="88"/>
  <c r="W39" i="88" s="1"/>
  <c r="U39" i="88"/>
  <c r="R39" i="88"/>
  <c r="S39" i="88" s="1"/>
  <c r="Q39" i="88"/>
  <c r="N39" i="88"/>
  <c r="O39" i="88" s="1"/>
  <c r="M39" i="88"/>
  <c r="J39" i="88"/>
  <c r="K39" i="88" s="1"/>
  <c r="I39" i="88"/>
  <c r="G39" i="88"/>
  <c r="F39" i="88"/>
  <c r="E38" i="88"/>
  <c r="AX37" i="88"/>
  <c r="AW37" i="88"/>
  <c r="AT37" i="88"/>
  <c r="AU37" i="88" s="1"/>
  <c r="AS37" i="88"/>
  <c r="AP37" i="88"/>
  <c r="AQ37" i="88" s="1"/>
  <c r="AO37" i="88"/>
  <c r="AL37" i="88"/>
  <c r="AM37" i="88" s="1"/>
  <c r="AK37" i="88"/>
  <c r="AH37" i="88"/>
  <c r="AI37" i="88" s="1"/>
  <c r="AG37" i="88"/>
  <c r="AD37" i="88"/>
  <c r="AE37" i="88" s="1"/>
  <c r="AC37" i="88"/>
  <c r="Z37" i="88"/>
  <c r="AA37" i="88" s="1"/>
  <c r="Y37" i="88"/>
  <c r="V37" i="88"/>
  <c r="W37" i="88" s="1"/>
  <c r="U37" i="88"/>
  <c r="R37" i="88"/>
  <c r="S37" i="88" s="1"/>
  <c r="Q37" i="88"/>
  <c r="N37" i="88"/>
  <c r="O37" i="88" s="1"/>
  <c r="M37" i="88"/>
  <c r="J37" i="88"/>
  <c r="K37" i="88" s="1"/>
  <c r="I37" i="88"/>
  <c r="G37" i="88"/>
  <c r="F37" i="88"/>
  <c r="E36" i="88"/>
  <c r="AX35" i="88"/>
  <c r="AT35" i="88"/>
  <c r="AU35" i="88" s="1"/>
  <c r="AW35" i="88" s="1"/>
  <c r="AP35" i="88"/>
  <c r="AQ35" i="88" s="1"/>
  <c r="AS35" i="88" s="1"/>
  <c r="AL35" i="88"/>
  <c r="AM35" i="88" s="1"/>
  <c r="AO35" i="88" s="1"/>
  <c r="AH35" i="88"/>
  <c r="AI35" i="88" s="1"/>
  <c r="AK35" i="88" s="1"/>
  <c r="AD35" i="88"/>
  <c r="AE35" i="88" s="1"/>
  <c r="AG35" i="88" s="1"/>
  <c r="Z35" i="88"/>
  <c r="AA35" i="88" s="1"/>
  <c r="AC35" i="88" s="1"/>
  <c r="V35" i="88"/>
  <c r="W35" i="88" s="1"/>
  <c r="Y35" i="88" s="1"/>
  <c r="R35" i="88"/>
  <c r="S35" i="88" s="1"/>
  <c r="U35" i="88" s="1"/>
  <c r="N35" i="88"/>
  <c r="O35" i="88" s="1"/>
  <c r="Q35" i="88" s="1"/>
  <c r="J35" i="88"/>
  <c r="K35" i="88" s="1"/>
  <c r="M35" i="88" s="1"/>
  <c r="I35" i="88"/>
  <c r="G35" i="88"/>
  <c r="F35" i="88"/>
  <c r="E34" i="88"/>
  <c r="AX33" i="88"/>
  <c r="AT33" i="88"/>
  <c r="AU33" i="88" s="1"/>
  <c r="AW33" i="88" s="1"/>
  <c r="AP33" i="88"/>
  <c r="AQ33" i="88" s="1"/>
  <c r="AS33" i="88" s="1"/>
  <c r="AL33" i="88"/>
  <c r="AM33" i="88" s="1"/>
  <c r="AO33" i="88" s="1"/>
  <c r="AH33" i="88"/>
  <c r="AI33" i="88" s="1"/>
  <c r="AK33" i="88" s="1"/>
  <c r="AD33" i="88"/>
  <c r="AE33" i="88" s="1"/>
  <c r="AG33" i="88" s="1"/>
  <c r="Z33" i="88"/>
  <c r="AA33" i="88" s="1"/>
  <c r="AC33" i="88" s="1"/>
  <c r="V33" i="88"/>
  <c r="W33" i="88" s="1"/>
  <c r="Y33" i="88" s="1"/>
  <c r="R33" i="88"/>
  <c r="S33" i="88" s="1"/>
  <c r="U33" i="88" s="1"/>
  <c r="N33" i="88"/>
  <c r="O33" i="88" s="1"/>
  <c r="Q33" i="88" s="1"/>
  <c r="J33" i="88"/>
  <c r="K33" i="88" s="1"/>
  <c r="M33" i="88" s="1"/>
  <c r="G33" i="88"/>
  <c r="I33" i="88" s="1"/>
  <c r="F33" i="88"/>
  <c r="E32" i="88"/>
  <c r="AX31" i="88"/>
  <c r="AT31" i="88"/>
  <c r="AU31" i="88" s="1"/>
  <c r="AW31" i="88" s="1"/>
  <c r="AP31" i="88"/>
  <c r="AQ31" i="88" s="1"/>
  <c r="AS31" i="88" s="1"/>
  <c r="AL31" i="88"/>
  <c r="AM31" i="88" s="1"/>
  <c r="AO31" i="88" s="1"/>
  <c r="AH31" i="88"/>
  <c r="AI31" i="88" s="1"/>
  <c r="AK31" i="88" s="1"/>
  <c r="AD31" i="88"/>
  <c r="AE31" i="88" s="1"/>
  <c r="AG31" i="88" s="1"/>
  <c r="Z31" i="88"/>
  <c r="AA31" i="88" s="1"/>
  <c r="AC31" i="88" s="1"/>
  <c r="V31" i="88"/>
  <c r="W31" i="88" s="1"/>
  <c r="Y31" i="88" s="1"/>
  <c r="R31" i="88"/>
  <c r="S31" i="88" s="1"/>
  <c r="U31" i="88" s="1"/>
  <c r="N31" i="88"/>
  <c r="O31" i="88" s="1"/>
  <c r="Q31" i="88" s="1"/>
  <c r="J31" i="88"/>
  <c r="K31" i="88" s="1"/>
  <c r="M31" i="88" s="1"/>
  <c r="G31" i="88"/>
  <c r="I31" i="88" s="1"/>
  <c r="F31" i="88"/>
  <c r="E30" i="88"/>
  <c r="AX29" i="88"/>
  <c r="AW29" i="88"/>
  <c r="AT29" i="88"/>
  <c r="AU29" i="88" s="1"/>
  <c r="AS29" i="88"/>
  <c r="AP29" i="88"/>
  <c r="AQ29" i="88" s="1"/>
  <c r="AO29" i="88"/>
  <c r="AL29" i="88"/>
  <c r="AM29" i="88" s="1"/>
  <c r="AK29" i="88"/>
  <c r="AH29" i="88"/>
  <c r="AI29" i="88" s="1"/>
  <c r="AD29" i="88"/>
  <c r="AE29" i="88" s="1"/>
  <c r="AG29" i="88" s="1"/>
  <c r="Z29" i="88"/>
  <c r="AA29" i="88" s="1"/>
  <c r="AC29" i="88" s="1"/>
  <c r="V29" i="88"/>
  <c r="W29" i="88" s="1"/>
  <c r="Y29" i="88" s="1"/>
  <c r="R29" i="88"/>
  <c r="S29" i="88" s="1"/>
  <c r="U29" i="88" s="1"/>
  <c r="N29" i="88"/>
  <c r="O29" i="88" s="1"/>
  <c r="Q29" i="88" s="1"/>
  <c r="J29" i="88"/>
  <c r="K29" i="88" s="1"/>
  <c r="M29" i="88" s="1"/>
  <c r="G29" i="88"/>
  <c r="I29" i="88" s="1"/>
  <c r="F29" i="88"/>
  <c r="E28" i="88"/>
  <c r="AX27" i="88"/>
  <c r="AT27" i="88"/>
  <c r="AU27" i="88" s="1"/>
  <c r="AW27" i="88" s="1"/>
  <c r="AP27" i="88"/>
  <c r="AQ27" i="88" s="1"/>
  <c r="AS27" i="88" s="1"/>
  <c r="AL27" i="88"/>
  <c r="AM27" i="88" s="1"/>
  <c r="AO27" i="88" s="1"/>
  <c r="AH27" i="88"/>
  <c r="AI27" i="88" s="1"/>
  <c r="AK27" i="88" s="1"/>
  <c r="AD27" i="88"/>
  <c r="AE27" i="88" s="1"/>
  <c r="AG27" i="88" s="1"/>
  <c r="AC27" i="88"/>
  <c r="Z27" i="88"/>
  <c r="AA27" i="88" s="1"/>
  <c r="Y27" i="88"/>
  <c r="V27" i="88"/>
  <c r="W27" i="88" s="1"/>
  <c r="U27" i="88"/>
  <c r="R27" i="88"/>
  <c r="S27" i="88" s="1"/>
  <c r="Q27" i="88"/>
  <c r="N27" i="88"/>
  <c r="O27" i="88" s="1"/>
  <c r="M27" i="88"/>
  <c r="J27" i="88"/>
  <c r="K27" i="88" s="1"/>
  <c r="I27" i="88"/>
  <c r="G27" i="88"/>
  <c r="F27" i="88"/>
  <c r="E26" i="88"/>
  <c r="AX25" i="88"/>
  <c r="AW25" i="88"/>
  <c r="AT25" i="88"/>
  <c r="AU25" i="88" s="1"/>
  <c r="AS25" i="88"/>
  <c r="AP25" i="88"/>
  <c r="AQ25" i="88" s="1"/>
  <c r="AO25" i="88"/>
  <c r="AL25" i="88"/>
  <c r="AM25" i="88" s="1"/>
  <c r="AK25" i="88"/>
  <c r="AH25" i="88"/>
  <c r="AI25" i="88" s="1"/>
  <c r="AG25" i="88"/>
  <c r="AD25" i="88"/>
  <c r="AE25" i="88" s="1"/>
  <c r="Z25" i="88"/>
  <c r="AA25" i="88" s="1"/>
  <c r="AC25" i="88" s="1"/>
  <c r="V25" i="88"/>
  <c r="W25" i="88" s="1"/>
  <c r="Y25" i="88" s="1"/>
  <c r="R25" i="88"/>
  <c r="S25" i="88" s="1"/>
  <c r="U25" i="88" s="1"/>
  <c r="N25" i="88"/>
  <c r="O25" i="88" s="1"/>
  <c r="Q25" i="88" s="1"/>
  <c r="J25" i="88"/>
  <c r="K25" i="88" s="1"/>
  <c r="M25" i="88" s="1"/>
  <c r="G25" i="88"/>
  <c r="I25" i="88" s="1"/>
  <c r="F25" i="88"/>
  <c r="E24" i="88"/>
  <c r="AX23" i="88"/>
  <c r="AT23" i="88"/>
  <c r="AU23" i="88" s="1"/>
  <c r="AW23" i="88" s="1"/>
  <c r="AP23" i="88"/>
  <c r="AQ23" i="88" s="1"/>
  <c r="AS23" i="88" s="1"/>
  <c r="AL23" i="88"/>
  <c r="AM23" i="88" s="1"/>
  <c r="AO23" i="88" s="1"/>
  <c r="AH23" i="88"/>
  <c r="AI23" i="88" s="1"/>
  <c r="AK23" i="88" s="1"/>
  <c r="AD23" i="88"/>
  <c r="AE23" i="88" s="1"/>
  <c r="AG23" i="88" s="1"/>
  <c r="Z23" i="88"/>
  <c r="AA23" i="88" s="1"/>
  <c r="AC23" i="88" s="1"/>
  <c r="V23" i="88"/>
  <c r="W23" i="88" s="1"/>
  <c r="Y23" i="88" s="1"/>
  <c r="R23" i="88"/>
  <c r="S23" i="88" s="1"/>
  <c r="U23" i="88" s="1"/>
  <c r="N23" i="88"/>
  <c r="O23" i="88" s="1"/>
  <c r="Q23" i="88" s="1"/>
  <c r="J23" i="88"/>
  <c r="K23" i="88" s="1"/>
  <c r="M23" i="88" s="1"/>
  <c r="G23" i="88"/>
  <c r="I23" i="88" s="1"/>
  <c r="F23" i="88"/>
  <c r="E22" i="88"/>
  <c r="AX21" i="88"/>
  <c r="AW21" i="88"/>
  <c r="AT21" i="88"/>
  <c r="AU21" i="88" s="1"/>
  <c r="AS21" i="88"/>
  <c r="AP21" i="88"/>
  <c r="AQ21" i="88" s="1"/>
  <c r="AO21" i="88"/>
  <c r="AL21" i="88"/>
  <c r="AM21" i="88" s="1"/>
  <c r="AK21" i="88"/>
  <c r="AH21" i="88"/>
  <c r="AI21" i="88" s="1"/>
  <c r="AG21" i="88"/>
  <c r="AD21" i="88"/>
  <c r="AE21" i="88" s="1"/>
  <c r="Z21" i="88"/>
  <c r="AA21" i="88" s="1"/>
  <c r="AC21" i="88" s="1"/>
  <c r="V21" i="88"/>
  <c r="W21" i="88" s="1"/>
  <c r="Y21" i="88" s="1"/>
  <c r="R21" i="88"/>
  <c r="S21" i="88" s="1"/>
  <c r="U21" i="88" s="1"/>
  <c r="N21" i="88"/>
  <c r="O21" i="88" s="1"/>
  <c r="Q21" i="88" s="1"/>
  <c r="J21" i="88"/>
  <c r="K21" i="88" s="1"/>
  <c r="M21" i="88" s="1"/>
  <c r="G21" i="88"/>
  <c r="I21" i="88" s="1"/>
  <c r="F21" i="88"/>
  <c r="AX19" i="88"/>
  <c r="AT19" i="88"/>
  <c r="AU19" i="88" s="1"/>
  <c r="AW19" i="88" s="1"/>
  <c r="AV51" i="88" s="1"/>
  <c r="AP19" i="88"/>
  <c r="AQ19" i="88" s="1"/>
  <c r="AS19" i="88" s="1"/>
  <c r="AR51" i="88" s="1"/>
  <c r="AL19" i="88"/>
  <c r="AM19" i="88" s="1"/>
  <c r="AO19" i="88" s="1"/>
  <c r="AN51" i="88" s="1"/>
  <c r="AH19" i="88"/>
  <c r="AI19" i="88" s="1"/>
  <c r="AK19" i="88" s="1"/>
  <c r="AJ51" i="88" s="1"/>
  <c r="AD19" i="88"/>
  <c r="AE19" i="88" s="1"/>
  <c r="AG19" i="88" s="1"/>
  <c r="AF51" i="88" s="1"/>
  <c r="Z19" i="88"/>
  <c r="AA19" i="88" s="1"/>
  <c r="AC19" i="88" s="1"/>
  <c r="AB51" i="88" s="1"/>
  <c r="V19" i="88"/>
  <c r="W19" i="88" s="1"/>
  <c r="Y19" i="88" s="1"/>
  <c r="X51" i="88" s="1"/>
  <c r="R19" i="88"/>
  <c r="S19" i="88" s="1"/>
  <c r="U19" i="88" s="1"/>
  <c r="T51" i="88" s="1"/>
  <c r="N19" i="88"/>
  <c r="O19" i="88" s="1"/>
  <c r="Q19" i="88" s="1"/>
  <c r="P51" i="88" s="1"/>
  <c r="J19" i="88"/>
  <c r="K19" i="88" s="1"/>
  <c r="M19" i="88" s="1"/>
  <c r="L51" i="88" s="1"/>
  <c r="G19" i="88"/>
  <c r="I19" i="88" s="1"/>
  <c r="H51" i="88" s="1"/>
  <c r="F19" i="88"/>
  <c r="AW51" i="87"/>
  <c r="AS51" i="87"/>
  <c r="AO51" i="87"/>
  <c r="AK51" i="87"/>
  <c r="AG51" i="87"/>
  <c r="AC51" i="87"/>
  <c r="Y51" i="87"/>
  <c r="U51" i="87"/>
  <c r="Q51" i="87"/>
  <c r="M51" i="87"/>
  <c r="I51" i="87"/>
  <c r="AV49" i="87"/>
  <c r="AV50" i="87" s="1"/>
  <c r="AR49" i="87"/>
  <c r="AR50" i="87" s="1"/>
  <c r="AN49" i="87"/>
  <c r="AN50" i="87" s="1"/>
  <c r="AJ49" i="87"/>
  <c r="AJ50" i="87" s="1"/>
  <c r="AF49" i="87"/>
  <c r="AF50" i="87" s="1"/>
  <c r="AB49" i="87"/>
  <c r="AB50" i="87" s="1"/>
  <c r="X49" i="87"/>
  <c r="X50" i="87" s="1"/>
  <c r="T49" i="87"/>
  <c r="T50" i="87" s="1"/>
  <c r="P49" i="87"/>
  <c r="P50" i="87" s="1"/>
  <c r="L49" i="87"/>
  <c r="L50" i="87" s="1"/>
  <c r="H49" i="87"/>
  <c r="H50" i="87" s="1"/>
  <c r="AX50" i="87" s="1"/>
  <c r="E48" i="87"/>
  <c r="AX47" i="87"/>
  <c r="AW47" i="87"/>
  <c r="AT47" i="87"/>
  <c r="AU47" i="87" s="1"/>
  <c r="AS47" i="87"/>
  <c r="AP47" i="87"/>
  <c r="AQ47" i="87" s="1"/>
  <c r="AO47" i="87"/>
  <c r="AL47" i="87"/>
  <c r="AM47" i="87" s="1"/>
  <c r="AK47" i="87"/>
  <c r="AH47" i="87"/>
  <c r="AI47" i="87" s="1"/>
  <c r="AG47" i="87"/>
  <c r="AD47" i="87"/>
  <c r="AE47" i="87" s="1"/>
  <c r="AC47" i="87"/>
  <c r="Z47" i="87"/>
  <c r="AA47" i="87" s="1"/>
  <c r="Y47" i="87"/>
  <c r="V47" i="87"/>
  <c r="W47" i="87" s="1"/>
  <c r="U47" i="87"/>
  <c r="R47" i="87"/>
  <c r="S47" i="87" s="1"/>
  <c r="Q47" i="87"/>
  <c r="N47" i="87"/>
  <c r="O47" i="87" s="1"/>
  <c r="M47" i="87"/>
  <c r="J47" i="87"/>
  <c r="K47" i="87" s="1"/>
  <c r="I47" i="87"/>
  <c r="G47" i="87"/>
  <c r="F47" i="87"/>
  <c r="E46" i="87"/>
  <c r="AX45" i="87"/>
  <c r="AW45" i="87"/>
  <c r="AT45" i="87"/>
  <c r="AU45" i="87" s="1"/>
  <c r="AS45" i="87"/>
  <c r="AP45" i="87"/>
  <c r="AQ45" i="87" s="1"/>
  <c r="AO45" i="87"/>
  <c r="AL45" i="87"/>
  <c r="AM45" i="87" s="1"/>
  <c r="AK45" i="87"/>
  <c r="AH45" i="87"/>
  <c r="AI45" i="87" s="1"/>
  <c r="AG45" i="87"/>
  <c r="AD45" i="87"/>
  <c r="AE45" i="87" s="1"/>
  <c r="AC45" i="87"/>
  <c r="Z45" i="87"/>
  <c r="AA45" i="87" s="1"/>
  <c r="Y45" i="87"/>
  <c r="V45" i="87"/>
  <c r="W45" i="87" s="1"/>
  <c r="U45" i="87"/>
  <c r="R45" i="87"/>
  <c r="S45" i="87" s="1"/>
  <c r="Q45" i="87"/>
  <c r="N45" i="87"/>
  <c r="O45" i="87" s="1"/>
  <c r="M45" i="87"/>
  <c r="J45" i="87"/>
  <c r="K45" i="87" s="1"/>
  <c r="I45" i="87"/>
  <c r="G45" i="87"/>
  <c r="F45" i="87"/>
  <c r="E44" i="87"/>
  <c r="AX43" i="87"/>
  <c r="AW43" i="87"/>
  <c r="AT43" i="87"/>
  <c r="AU43" i="87" s="1"/>
  <c r="AS43" i="87"/>
  <c r="AP43" i="87"/>
  <c r="AQ43" i="87" s="1"/>
  <c r="AO43" i="87"/>
  <c r="AL43" i="87"/>
  <c r="AM43" i="87" s="1"/>
  <c r="AK43" i="87"/>
  <c r="AH43" i="87"/>
  <c r="AI43" i="87" s="1"/>
  <c r="AG43" i="87"/>
  <c r="AD43" i="87"/>
  <c r="AE43" i="87" s="1"/>
  <c r="AC43" i="87"/>
  <c r="Z43" i="87"/>
  <c r="AA43" i="87" s="1"/>
  <c r="Y43" i="87"/>
  <c r="V43" i="87"/>
  <c r="W43" i="87" s="1"/>
  <c r="U43" i="87"/>
  <c r="R43" i="87"/>
  <c r="S43" i="87" s="1"/>
  <c r="Q43" i="87"/>
  <c r="N43" i="87"/>
  <c r="O43" i="87" s="1"/>
  <c r="M43" i="87"/>
  <c r="J43" i="87"/>
  <c r="K43" i="87" s="1"/>
  <c r="I43" i="87"/>
  <c r="G43" i="87"/>
  <c r="F43" i="87"/>
  <c r="E42" i="87"/>
  <c r="AX41" i="87"/>
  <c r="AW41" i="87"/>
  <c r="AT41" i="87"/>
  <c r="AU41" i="87" s="1"/>
  <c r="AS41" i="87"/>
  <c r="AP41" i="87"/>
  <c r="AQ41" i="87" s="1"/>
  <c r="AO41" i="87"/>
  <c r="AL41" i="87"/>
  <c r="AM41" i="87" s="1"/>
  <c r="AK41" i="87"/>
  <c r="AH41" i="87"/>
  <c r="AI41" i="87" s="1"/>
  <c r="AG41" i="87"/>
  <c r="AD41" i="87"/>
  <c r="AE41" i="87" s="1"/>
  <c r="AC41" i="87"/>
  <c r="Z41" i="87"/>
  <c r="AA41" i="87" s="1"/>
  <c r="Y41" i="87"/>
  <c r="V41" i="87"/>
  <c r="W41" i="87" s="1"/>
  <c r="U41" i="87"/>
  <c r="R41" i="87"/>
  <c r="S41" i="87" s="1"/>
  <c r="Q41" i="87"/>
  <c r="N41" i="87"/>
  <c r="O41" i="87" s="1"/>
  <c r="M41" i="87"/>
  <c r="J41" i="87"/>
  <c r="K41" i="87" s="1"/>
  <c r="I41" i="87"/>
  <c r="G41" i="87"/>
  <c r="F41" i="87"/>
  <c r="E40" i="87"/>
  <c r="AX39" i="87"/>
  <c r="AW39" i="87"/>
  <c r="AT39" i="87"/>
  <c r="AU39" i="87" s="1"/>
  <c r="AS39" i="87"/>
  <c r="AP39" i="87"/>
  <c r="AQ39" i="87" s="1"/>
  <c r="AO39" i="87"/>
  <c r="AL39" i="87"/>
  <c r="AM39" i="87" s="1"/>
  <c r="AK39" i="87"/>
  <c r="AH39" i="87"/>
  <c r="AI39" i="87" s="1"/>
  <c r="AG39" i="87"/>
  <c r="AD39" i="87"/>
  <c r="AE39" i="87" s="1"/>
  <c r="AC39" i="87"/>
  <c r="Z39" i="87"/>
  <c r="AA39" i="87" s="1"/>
  <c r="Y39" i="87"/>
  <c r="V39" i="87"/>
  <c r="W39" i="87" s="1"/>
  <c r="U39" i="87"/>
  <c r="R39" i="87"/>
  <c r="S39" i="87" s="1"/>
  <c r="Q39" i="87"/>
  <c r="N39" i="87"/>
  <c r="O39" i="87" s="1"/>
  <c r="M39" i="87"/>
  <c r="J39" i="87"/>
  <c r="K39" i="87" s="1"/>
  <c r="I39" i="87"/>
  <c r="G39" i="87"/>
  <c r="F39" i="87"/>
  <c r="E38" i="87"/>
  <c r="AX37" i="87"/>
  <c r="AW37" i="87"/>
  <c r="AT37" i="87"/>
  <c r="AU37" i="87" s="1"/>
  <c r="AS37" i="87"/>
  <c r="AP37" i="87"/>
  <c r="AQ37" i="87" s="1"/>
  <c r="AO37" i="87"/>
  <c r="AL37" i="87"/>
  <c r="AM37" i="87" s="1"/>
  <c r="AK37" i="87"/>
  <c r="AH37" i="87"/>
  <c r="AI37" i="87" s="1"/>
  <c r="AG37" i="87"/>
  <c r="AD37" i="87"/>
  <c r="AE37" i="87" s="1"/>
  <c r="AC37" i="87"/>
  <c r="Z37" i="87"/>
  <c r="AA37" i="87" s="1"/>
  <c r="Y37" i="87"/>
  <c r="V37" i="87"/>
  <c r="W37" i="87" s="1"/>
  <c r="U37" i="87"/>
  <c r="R37" i="87"/>
  <c r="S37" i="87" s="1"/>
  <c r="Q37" i="87"/>
  <c r="N37" i="87"/>
  <c r="O37" i="87" s="1"/>
  <c r="M37" i="87"/>
  <c r="J37" i="87"/>
  <c r="K37" i="87" s="1"/>
  <c r="I37" i="87"/>
  <c r="G37" i="87"/>
  <c r="F37" i="87"/>
  <c r="E36" i="87"/>
  <c r="AX35" i="87"/>
  <c r="AW35" i="87"/>
  <c r="AT35" i="87"/>
  <c r="AU35" i="87" s="1"/>
  <c r="AS35" i="87"/>
  <c r="AP35" i="87"/>
  <c r="AQ35" i="87" s="1"/>
  <c r="AO35" i="87"/>
  <c r="AL35" i="87"/>
  <c r="AM35" i="87" s="1"/>
  <c r="AK35" i="87"/>
  <c r="AH35" i="87"/>
  <c r="AI35" i="87" s="1"/>
  <c r="AG35" i="87"/>
  <c r="AD35" i="87"/>
  <c r="AE35" i="87" s="1"/>
  <c r="AC35" i="87"/>
  <c r="Z35" i="87"/>
  <c r="AA35" i="87" s="1"/>
  <c r="Y35" i="87"/>
  <c r="V35" i="87"/>
  <c r="W35" i="87" s="1"/>
  <c r="U35" i="87"/>
  <c r="R35" i="87"/>
  <c r="S35" i="87" s="1"/>
  <c r="Q35" i="87"/>
  <c r="N35" i="87"/>
  <c r="O35" i="87" s="1"/>
  <c r="M35" i="87"/>
  <c r="J35" i="87"/>
  <c r="K35" i="87" s="1"/>
  <c r="I35" i="87"/>
  <c r="G35" i="87"/>
  <c r="F35" i="87"/>
  <c r="E34" i="87"/>
  <c r="AX33" i="87"/>
  <c r="AW33" i="87"/>
  <c r="AT33" i="87"/>
  <c r="AU33" i="87" s="1"/>
  <c r="AS33" i="87"/>
  <c r="AP33" i="87"/>
  <c r="AQ33" i="87" s="1"/>
  <c r="AO33" i="87"/>
  <c r="AL33" i="87"/>
  <c r="AM33" i="87" s="1"/>
  <c r="AK33" i="87"/>
  <c r="AH33" i="87"/>
  <c r="AI33" i="87" s="1"/>
  <c r="AG33" i="87"/>
  <c r="AD33" i="87"/>
  <c r="AE33" i="87" s="1"/>
  <c r="AC33" i="87"/>
  <c r="Z33" i="87"/>
  <c r="AA33" i="87" s="1"/>
  <c r="Y33" i="87"/>
  <c r="V33" i="87"/>
  <c r="W33" i="87" s="1"/>
  <c r="U33" i="87"/>
  <c r="R33" i="87"/>
  <c r="S33" i="87" s="1"/>
  <c r="Q33" i="87"/>
  <c r="N33" i="87"/>
  <c r="O33" i="87" s="1"/>
  <c r="M33" i="87"/>
  <c r="J33" i="87"/>
  <c r="K33" i="87" s="1"/>
  <c r="I33" i="87"/>
  <c r="G33" i="87"/>
  <c r="F33" i="87"/>
  <c r="E32" i="87"/>
  <c r="AX31" i="87"/>
  <c r="AW31" i="87"/>
  <c r="AT31" i="87"/>
  <c r="AU31" i="87" s="1"/>
  <c r="AS31" i="87"/>
  <c r="AP31" i="87"/>
  <c r="AQ31" i="87" s="1"/>
  <c r="AO31" i="87"/>
  <c r="AL31" i="87"/>
  <c r="AM31" i="87" s="1"/>
  <c r="AK31" i="87"/>
  <c r="AH31" i="87"/>
  <c r="AI31" i="87" s="1"/>
  <c r="AG31" i="87"/>
  <c r="AD31" i="87"/>
  <c r="AE31" i="87" s="1"/>
  <c r="AC31" i="87"/>
  <c r="Z31" i="87"/>
  <c r="AA31" i="87" s="1"/>
  <c r="Y31" i="87"/>
  <c r="V31" i="87"/>
  <c r="W31" i="87" s="1"/>
  <c r="U31" i="87"/>
  <c r="R31" i="87"/>
  <c r="S31" i="87" s="1"/>
  <c r="Q31" i="87"/>
  <c r="N31" i="87"/>
  <c r="O31" i="87" s="1"/>
  <c r="M31" i="87"/>
  <c r="J31" i="87"/>
  <c r="K31" i="87" s="1"/>
  <c r="I31" i="87"/>
  <c r="G31" i="87"/>
  <c r="F31" i="87"/>
  <c r="E30" i="87"/>
  <c r="AX29" i="87"/>
  <c r="AW29" i="87"/>
  <c r="AT29" i="87"/>
  <c r="AU29" i="87" s="1"/>
  <c r="AS29" i="87"/>
  <c r="AP29" i="87"/>
  <c r="AQ29" i="87" s="1"/>
  <c r="AO29" i="87"/>
  <c r="AL29" i="87"/>
  <c r="AM29" i="87" s="1"/>
  <c r="AK29" i="87"/>
  <c r="AH29" i="87"/>
  <c r="AI29" i="87" s="1"/>
  <c r="AG29" i="87"/>
  <c r="AD29" i="87"/>
  <c r="AE29" i="87" s="1"/>
  <c r="AC29" i="87"/>
  <c r="Z29" i="87"/>
  <c r="AA29" i="87" s="1"/>
  <c r="Y29" i="87"/>
  <c r="V29" i="87"/>
  <c r="W29" i="87" s="1"/>
  <c r="U29" i="87"/>
  <c r="R29" i="87"/>
  <c r="S29" i="87" s="1"/>
  <c r="Q29" i="87"/>
  <c r="N29" i="87"/>
  <c r="O29" i="87" s="1"/>
  <c r="M29" i="87"/>
  <c r="J29" i="87"/>
  <c r="K29" i="87" s="1"/>
  <c r="I29" i="87"/>
  <c r="G29" i="87"/>
  <c r="F29" i="87"/>
  <c r="E28" i="87"/>
  <c r="AX27" i="87"/>
  <c r="AW27" i="87"/>
  <c r="AT27" i="87"/>
  <c r="AU27" i="87" s="1"/>
  <c r="AS27" i="87"/>
  <c r="AP27" i="87"/>
  <c r="AQ27" i="87" s="1"/>
  <c r="AO27" i="87"/>
  <c r="AL27" i="87"/>
  <c r="AM27" i="87" s="1"/>
  <c r="AK27" i="87"/>
  <c r="AH27" i="87"/>
  <c r="AI27" i="87" s="1"/>
  <c r="AG27" i="87"/>
  <c r="AD27" i="87"/>
  <c r="AE27" i="87" s="1"/>
  <c r="AC27" i="87"/>
  <c r="Z27" i="87"/>
  <c r="AA27" i="87" s="1"/>
  <c r="Y27" i="87"/>
  <c r="V27" i="87"/>
  <c r="W27" i="87" s="1"/>
  <c r="U27" i="87"/>
  <c r="R27" i="87"/>
  <c r="S27" i="87" s="1"/>
  <c r="Q27" i="87"/>
  <c r="N27" i="87"/>
  <c r="O27" i="87" s="1"/>
  <c r="M27" i="87"/>
  <c r="J27" i="87"/>
  <c r="K27" i="87" s="1"/>
  <c r="I27" i="87"/>
  <c r="G27" i="87"/>
  <c r="F27" i="87"/>
  <c r="E26" i="87"/>
  <c r="AX25" i="87"/>
  <c r="AW25" i="87"/>
  <c r="AT25" i="87"/>
  <c r="AU25" i="87" s="1"/>
  <c r="AS25" i="87"/>
  <c r="AP25" i="87"/>
  <c r="AQ25" i="87" s="1"/>
  <c r="AO25" i="87"/>
  <c r="AL25" i="87"/>
  <c r="AM25" i="87" s="1"/>
  <c r="AK25" i="87"/>
  <c r="AH25" i="87"/>
  <c r="AI25" i="87" s="1"/>
  <c r="AG25" i="87"/>
  <c r="AD25" i="87"/>
  <c r="AE25" i="87" s="1"/>
  <c r="AC25" i="87"/>
  <c r="Z25" i="87"/>
  <c r="AA25" i="87" s="1"/>
  <c r="Y25" i="87"/>
  <c r="V25" i="87"/>
  <c r="W25" i="87" s="1"/>
  <c r="U25" i="87"/>
  <c r="R25" i="87"/>
  <c r="S25" i="87" s="1"/>
  <c r="Q25" i="87"/>
  <c r="N25" i="87"/>
  <c r="O25" i="87" s="1"/>
  <c r="M25" i="87"/>
  <c r="J25" i="87"/>
  <c r="K25" i="87" s="1"/>
  <c r="I25" i="87"/>
  <c r="G25" i="87"/>
  <c r="F25" i="87"/>
  <c r="E24" i="87"/>
  <c r="AX23" i="87"/>
  <c r="AW23" i="87"/>
  <c r="AT23" i="87"/>
  <c r="AU23" i="87" s="1"/>
  <c r="AS23" i="87"/>
  <c r="AP23" i="87"/>
  <c r="AQ23" i="87" s="1"/>
  <c r="AO23" i="87"/>
  <c r="AL23" i="87"/>
  <c r="AM23" i="87" s="1"/>
  <c r="AK23" i="87"/>
  <c r="AH23" i="87"/>
  <c r="AI23" i="87" s="1"/>
  <c r="AG23" i="87"/>
  <c r="AD23" i="87"/>
  <c r="AE23" i="87" s="1"/>
  <c r="AC23" i="87"/>
  <c r="Z23" i="87"/>
  <c r="AA23" i="87" s="1"/>
  <c r="Y23" i="87"/>
  <c r="V23" i="87"/>
  <c r="W23" i="87" s="1"/>
  <c r="U23" i="87"/>
  <c r="R23" i="87"/>
  <c r="S23" i="87" s="1"/>
  <c r="Q23" i="87"/>
  <c r="N23" i="87"/>
  <c r="O23" i="87" s="1"/>
  <c r="M23" i="87"/>
  <c r="J23" i="87"/>
  <c r="K23" i="87" s="1"/>
  <c r="I23" i="87"/>
  <c r="G23" i="87"/>
  <c r="F23" i="87"/>
  <c r="E22" i="87"/>
  <c r="AX21" i="87"/>
  <c r="AW21" i="87"/>
  <c r="AT21" i="87"/>
  <c r="AU21" i="87" s="1"/>
  <c r="AS21" i="87"/>
  <c r="AP21" i="87"/>
  <c r="AQ21" i="87" s="1"/>
  <c r="AO21" i="87"/>
  <c r="AL21" i="87"/>
  <c r="AM21" i="87" s="1"/>
  <c r="AK21" i="87"/>
  <c r="AH21" i="87"/>
  <c r="AI21" i="87" s="1"/>
  <c r="AG21" i="87"/>
  <c r="AD21" i="87"/>
  <c r="AE21" i="87" s="1"/>
  <c r="AC21" i="87"/>
  <c r="Z21" i="87"/>
  <c r="AA21" i="87" s="1"/>
  <c r="Y21" i="87"/>
  <c r="V21" i="87"/>
  <c r="W21" i="87" s="1"/>
  <c r="U21" i="87"/>
  <c r="R21" i="87"/>
  <c r="S21" i="87" s="1"/>
  <c r="Q21" i="87"/>
  <c r="N21" i="87"/>
  <c r="O21" i="87" s="1"/>
  <c r="M21" i="87"/>
  <c r="J21" i="87"/>
  <c r="K21" i="87" s="1"/>
  <c r="I21" i="87"/>
  <c r="G21" i="87"/>
  <c r="F21" i="87"/>
  <c r="AX19" i="87"/>
  <c r="AW19" i="87"/>
  <c r="AV51" i="87" s="1"/>
  <c r="AT19" i="87"/>
  <c r="AU19" i="87" s="1"/>
  <c r="AS19" i="87"/>
  <c r="AR51" i="87" s="1"/>
  <c r="AP19" i="87"/>
  <c r="AQ19" i="87" s="1"/>
  <c r="AO19" i="87"/>
  <c r="AN51" i="87" s="1"/>
  <c r="AL19" i="87"/>
  <c r="AM19" i="87" s="1"/>
  <c r="AK19" i="87"/>
  <c r="AJ51" i="87" s="1"/>
  <c r="AH19" i="87"/>
  <c r="AI19" i="87" s="1"/>
  <c r="AG19" i="87"/>
  <c r="AF51" i="87" s="1"/>
  <c r="AD19" i="87"/>
  <c r="AE19" i="87" s="1"/>
  <c r="AC19" i="87"/>
  <c r="AB51" i="87" s="1"/>
  <c r="Z19" i="87"/>
  <c r="AA19" i="87" s="1"/>
  <c r="Y19" i="87"/>
  <c r="X51" i="87" s="1"/>
  <c r="V19" i="87"/>
  <c r="W19" i="87" s="1"/>
  <c r="U19" i="87"/>
  <c r="T51" i="87" s="1"/>
  <c r="R19" i="87"/>
  <c r="S19" i="87" s="1"/>
  <c r="Q19" i="87"/>
  <c r="P51" i="87" s="1"/>
  <c r="N19" i="87"/>
  <c r="O19" i="87" s="1"/>
  <c r="M19" i="87"/>
  <c r="L51" i="87" s="1"/>
  <c r="J19" i="87"/>
  <c r="K19" i="87" s="1"/>
  <c r="I19" i="87"/>
  <c r="H51" i="87" s="1"/>
  <c r="G19" i="87"/>
  <c r="F19" i="87"/>
  <c r="H34" i="86"/>
  <c r="AL33" i="86"/>
  <c r="AJ33" i="86"/>
  <c r="AH33" i="86"/>
  <c r="AF33" i="86"/>
  <c r="AD33" i="86"/>
  <c r="AB33" i="86"/>
  <c r="Z33" i="86"/>
  <c r="X33" i="86"/>
  <c r="V33" i="86"/>
  <c r="T33" i="86"/>
  <c r="R33" i="86"/>
  <c r="P33" i="86"/>
  <c r="N33" i="86"/>
  <c r="L33" i="86"/>
  <c r="J33" i="86"/>
  <c r="H33" i="86"/>
  <c r="AK31" i="86"/>
  <c r="AK32" i="86" s="1"/>
  <c r="AI31" i="86"/>
  <c r="AI32" i="86" s="1"/>
  <c r="AG31" i="86"/>
  <c r="AG32" i="86" s="1"/>
  <c r="AE31" i="86"/>
  <c r="AE32" i="86" s="1"/>
  <c r="AC31" i="86"/>
  <c r="AC32" i="86" s="1"/>
  <c r="AA31" i="86"/>
  <c r="AA32" i="86" s="1"/>
  <c r="Y31" i="86"/>
  <c r="Y32" i="86" s="1"/>
  <c r="W31" i="86"/>
  <c r="W32" i="86" s="1"/>
  <c r="U31" i="86"/>
  <c r="U32" i="86" s="1"/>
  <c r="S31" i="86"/>
  <c r="S32" i="86" s="1"/>
  <c r="Q31" i="86"/>
  <c r="Q32" i="86" s="1"/>
  <c r="O31" i="86"/>
  <c r="O32" i="86" s="1"/>
  <c r="M31" i="86"/>
  <c r="M32" i="86" s="1"/>
  <c r="AM32" i="86" s="1"/>
  <c r="K31" i="86"/>
  <c r="K32" i="86" s="1"/>
  <c r="I31" i="86"/>
  <c r="I32" i="86" s="1"/>
  <c r="G31" i="86"/>
  <c r="G32" i="86" s="1"/>
  <c r="AL30" i="86"/>
  <c r="AJ30" i="86"/>
  <c r="AH30" i="86"/>
  <c r="AF30" i="86"/>
  <c r="AD30" i="86"/>
  <c r="AB30" i="86"/>
  <c r="Z30" i="86"/>
  <c r="X30" i="86"/>
  <c r="V30" i="86"/>
  <c r="T30" i="86"/>
  <c r="R30" i="86"/>
  <c r="P30" i="86"/>
  <c r="N30" i="86"/>
  <c r="L30" i="86"/>
  <c r="J30" i="86"/>
  <c r="H30" i="86"/>
  <c r="AL29" i="86"/>
  <c r="AJ29" i="86"/>
  <c r="AH29" i="86"/>
  <c r="AF29" i="86"/>
  <c r="AD29" i="86"/>
  <c r="AB29" i="86"/>
  <c r="Z29" i="86"/>
  <c r="X29" i="86"/>
  <c r="V29" i="86"/>
  <c r="T29" i="86"/>
  <c r="R29" i="86"/>
  <c r="P29" i="86"/>
  <c r="N29" i="86"/>
  <c r="L29" i="86"/>
  <c r="J29" i="86"/>
  <c r="H29" i="86"/>
  <c r="AL28" i="86"/>
  <c r="AJ28" i="86"/>
  <c r="AH28" i="86"/>
  <c r="AF28" i="86"/>
  <c r="AD28" i="86"/>
  <c r="AB28" i="86"/>
  <c r="Z28" i="86"/>
  <c r="X28" i="86"/>
  <c r="V28" i="86"/>
  <c r="T28" i="86"/>
  <c r="R28" i="86"/>
  <c r="P28" i="86"/>
  <c r="N28" i="86"/>
  <c r="L28" i="86"/>
  <c r="J28" i="86"/>
  <c r="H28" i="86"/>
  <c r="AL27" i="86"/>
  <c r="AJ27" i="86"/>
  <c r="AH27" i="86"/>
  <c r="AF27" i="86"/>
  <c r="AD27" i="86"/>
  <c r="AB27" i="86"/>
  <c r="Z27" i="86"/>
  <c r="X27" i="86"/>
  <c r="V27" i="86"/>
  <c r="T27" i="86"/>
  <c r="R27" i="86"/>
  <c r="P27" i="86"/>
  <c r="N27" i="86"/>
  <c r="L27" i="86"/>
  <c r="J27" i="86"/>
  <c r="H27" i="86"/>
  <c r="AL26" i="86"/>
  <c r="AJ26" i="86"/>
  <c r="AH26" i="86"/>
  <c r="AF26" i="86"/>
  <c r="AD26" i="86"/>
  <c r="AB26" i="86"/>
  <c r="Z26" i="86"/>
  <c r="X26" i="86"/>
  <c r="V26" i="86"/>
  <c r="T26" i="86"/>
  <c r="R26" i="86"/>
  <c r="P26" i="86"/>
  <c r="N26" i="86"/>
  <c r="L26" i="86"/>
  <c r="J26" i="86"/>
  <c r="H26" i="86"/>
  <c r="AL25" i="86"/>
  <c r="AJ25" i="86"/>
  <c r="AH25" i="86"/>
  <c r="AF25" i="86"/>
  <c r="AD25" i="86"/>
  <c r="AB25" i="86"/>
  <c r="Z25" i="86"/>
  <c r="X25" i="86"/>
  <c r="V25" i="86"/>
  <c r="T25" i="86"/>
  <c r="R25" i="86"/>
  <c r="P25" i="86"/>
  <c r="N25" i="86"/>
  <c r="L25" i="86"/>
  <c r="J25" i="86"/>
  <c r="H25" i="86"/>
  <c r="AL24" i="86"/>
  <c r="AJ24" i="86"/>
  <c r="AH24" i="86"/>
  <c r="AF24" i="86"/>
  <c r="AD24" i="86"/>
  <c r="AB24" i="86"/>
  <c r="Z24" i="86"/>
  <c r="X24" i="86"/>
  <c r="V24" i="86"/>
  <c r="T24" i="86"/>
  <c r="R24" i="86"/>
  <c r="P24" i="86"/>
  <c r="N24" i="86"/>
  <c r="L24" i="86"/>
  <c r="J24" i="86"/>
  <c r="H24" i="86"/>
  <c r="AL23" i="86"/>
  <c r="AJ23" i="86"/>
  <c r="AH23" i="86"/>
  <c r="AF23" i="86"/>
  <c r="AD23" i="86"/>
  <c r="AB23" i="86"/>
  <c r="Z23" i="86"/>
  <c r="X23" i="86"/>
  <c r="V23" i="86"/>
  <c r="T23" i="86"/>
  <c r="R23" i="86"/>
  <c r="P23" i="86"/>
  <c r="N23" i="86"/>
  <c r="L23" i="86"/>
  <c r="J23" i="86"/>
  <c r="H23" i="86"/>
  <c r="AL22" i="86"/>
  <c r="AJ22" i="86"/>
  <c r="AH22" i="86"/>
  <c r="AF22" i="86"/>
  <c r="AD22" i="86"/>
  <c r="AB22" i="86"/>
  <c r="Z22" i="86"/>
  <c r="X22" i="86"/>
  <c r="V22" i="86"/>
  <c r="T22" i="86"/>
  <c r="R22" i="86"/>
  <c r="P22" i="86"/>
  <c r="N22" i="86"/>
  <c r="L22" i="86"/>
  <c r="J22" i="86"/>
  <c r="H22" i="86"/>
  <c r="AL21" i="86"/>
  <c r="AJ21" i="86"/>
  <c r="AH21" i="86"/>
  <c r="AF21" i="86"/>
  <c r="AD21" i="86"/>
  <c r="AB21" i="86"/>
  <c r="Z21" i="86"/>
  <c r="X21" i="86"/>
  <c r="V21" i="86"/>
  <c r="T21" i="86"/>
  <c r="R21" i="86"/>
  <c r="P21" i="86"/>
  <c r="N21" i="86"/>
  <c r="L21" i="86"/>
  <c r="J21" i="86"/>
  <c r="H21" i="86"/>
  <c r="AL20" i="86"/>
  <c r="AJ20" i="86"/>
  <c r="AH20" i="86"/>
  <c r="AF20" i="86"/>
  <c r="AD20" i="86"/>
  <c r="AB20" i="86"/>
  <c r="Z20" i="86"/>
  <c r="X20" i="86"/>
  <c r="V20" i="86"/>
  <c r="T20" i="86"/>
  <c r="R20" i="86"/>
  <c r="P20" i="86"/>
  <c r="N20" i="86"/>
  <c r="L20" i="86"/>
  <c r="J20" i="86"/>
  <c r="H20" i="86"/>
  <c r="AL19" i="86"/>
  <c r="AJ19" i="86"/>
  <c r="AH19" i="86"/>
  <c r="AF19" i="86"/>
  <c r="AD19" i="86"/>
  <c r="AB19" i="86"/>
  <c r="Z19" i="86"/>
  <c r="X19" i="86"/>
  <c r="V19" i="86"/>
  <c r="T19" i="86"/>
  <c r="R19" i="86"/>
  <c r="P19" i="86"/>
  <c r="N19" i="86"/>
  <c r="L19" i="86"/>
  <c r="J19" i="86"/>
  <c r="H19" i="86"/>
  <c r="AL18" i="86"/>
  <c r="AJ18" i="86"/>
  <c r="AH18" i="86"/>
  <c r="AF18" i="86"/>
  <c r="AD18" i="86"/>
  <c r="AB18" i="86"/>
  <c r="Z18" i="86"/>
  <c r="X18" i="86"/>
  <c r="V18" i="86"/>
  <c r="T18" i="86"/>
  <c r="R18" i="86"/>
  <c r="P18" i="86"/>
  <c r="N18" i="86"/>
  <c r="L18" i="86"/>
  <c r="J18" i="86"/>
  <c r="H18" i="86"/>
  <c r="AL17" i="86"/>
  <c r="AJ17" i="86"/>
  <c r="AH17" i="86"/>
  <c r="AF17" i="86"/>
  <c r="AD17" i="86"/>
  <c r="AB17" i="86"/>
  <c r="Z17" i="86"/>
  <c r="X17" i="86"/>
  <c r="V17" i="86"/>
  <c r="T17" i="86"/>
  <c r="R17" i="86"/>
  <c r="P17" i="86"/>
  <c r="N17" i="86"/>
  <c r="L17" i="86"/>
  <c r="J17" i="86"/>
  <c r="H17" i="86"/>
  <c r="AL16" i="86"/>
  <c r="AK34" i="86" s="1"/>
  <c r="AJ16" i="86"/>
  <c r="AI34" i="86" s="1"/>
  <c r="AH16" i="86"/>
  <c r="AG34" i="86" s="1"/>
  <c r="AF16" i="86"/>
  <c r="AE34" i="86" s="1"/>
  <c r="AD16" i="86"/>
  <c r="AC34" i="86" s="1"/>
  <c r="AB16" i="86"/>
  <c r="AA34" i="86" s="1"/>
  <c r="Z16" i="86"/>
  <c r="Y34" i="86" s="1"/>
  <c r="X16" i="86"/>
  <c r="W34" i="86" s="1"/>
  <c r="V16" i="86"/>
  <c r="U34" i="86" s="1"/>
  <c r="T16" i="86"/>
  <c r="S34" i="86" s="1"/>
  <c r="R16" i="86"/>
  <c r="Q34" i="86" s="1"/>
  <c r="P16" i="86"/>
  <c r="O34" i="86" s="1"/>
  <c r="N16" i="86"/>
  <c r="M34" i="86" s="1"/>
  <c r="L16" i="86"/>
  <c r="K34" i="86" s="1"/>
  <c r="J16" i="86"/>
  <c r="I34" i="86" s="1"/>
  <c r="H16" i="86"/>
  <c r="G34" i="86" s="1"/>
  <c r="AL33" i="85"/>
  <c r="AJ33" i="85"/>
  <c r="AH33" i="85"/>
  <c r="AF33" i="85"/>
  <c r="AD33" i="85"/>
  <c r="AB33" i="85"/>
  <c r="Z33" i="85"/>
  <c r="X33" i="85"/>
  <c r="V33" i="85"/>
  <c r="T33" i="85"/>
  <c r="R33" i="85"/>
  <c r="P33" i="85"/>
  <c r="N33" i="85"/>
  <c r="L33" i="85"/>
  <c r="J33" i="85"/>
  <c r="H33" i="85"/>
  <c r="AK31" i="85"/>
  <c r="AK32" i="85" s="1"/>
  <c r="AI31" i="85"/>
  <c r="AI32" i="85" s="1"/>
  <c r="AG31" i="85"/>
  <c r="AG32" i="85" s="1"/>
  <c r="AE31" i="85"/>
  <c r="AE32" i="85" s="1"/>
  <c r="AC31" i="85"/>
  <c r="AC32" i="85" s="1"/>
  <c r="AA31" i="85"/>
  <c r="AA32" i="85" s="1"/>
  <c r="Y31" i="85"/>
  <c r="Y32" i="85" s="1"/>
  <c r="W31" i="85"/>
  <c r="W32" i="85" s="1"/>
  <c r="U31" i="85"/>
  <c r="U32" i="85" s="1"/>
  <c r="S31" i="85"/>
  <c r="S32" i="85" s="1"/>
  <c r="Q31" i="85"/>
  <c r="Q32" i="85" s="1"/>
  <c r="O31" i="85"/>
  <c r="O32" i="85" s="1"/>
  <c r="M31" i="85"/>
  <c r="M32" i="85" s="1"/>
  <c r="K31" i="85"/>
  <c r="K32" i="85" s="1"/>
  <c r="I31" i="85"/>
  <c r="I32" i="85" s="1"/>
  <c r="G31" i="85"/>
  <c r="G32" i="85" s="1"/>
  <c r="AM32" i="85" s="1"/>
  <c r="AL30" i="85"/>
  <c r="AJ30" i="85"/>
  <c r="AH30" i="85"/>
  <c r="AF30" i="85"/>
  <c r="AD30" i="85"/>
  <c r="AB30" i="85"/>
  <c r="Z30" i="85"/>
  <c r="X30" i="85"/>
  <c r="V30" i="85"/>
  <c r="T30" i="85"/>
  <c r="R30" i="85"/>
  <c r="P30" i="85"/>
  <c r="N30" i="85"/>
  <c r="L30" i="85"/>
  <c r="J30" i="85"/>
  <c r="H30" i="85"/>
  <c r="AL29" i="85"/>
  <c r="AJ29" i="85"/>
  <c r="AH29" i="85"/>
  <c r="AF29" i="85"/>
  <c r="AD29" i="85"/>
  <c r="AB29" i="85"/>
  <c r="Z29" i="85"/>
  <c r="X29" i="85"/>
  <c r="V29" i="85"/>
  <c r="T29" i="85"/>
  <c r="R29" i="85"/>
  <c r="P29" i="85"/>
  <c r="N29" i="85"/>
  <c r="L29" i="85"/>
  <c r="J29" i="85"/>
  <c r="H29" i="85"/>
  <c r="AL28" i="85"/>
  <c r="AJ28" i="85"/>
  <c r="AH28" i="85"/>
  <c r="AF28" i="85"/>
  <c r="AD28" i="85"/>
  <c r="AB28" i="85"/>
  <c r="Z28" i="85"/>
  <c r="X28" i="85"/>
  <c r="V28" i="85"/>
  <c r="T28" i="85"/>
  <c r="R28" i="85"/>
  <c r="P28" i="85"/>
  <c r="N28" i="85"/>
  <c r="L28" i="85"/>
  <c r="J28" i="85"/>
  <c r="H28" i="85"/>
  <c r="AL27" i="85"/>
  <c r="AJ27" i="85"/>
  <c r="AH27" i="85"/>
  <c r="AF27" i="85"/>
  <c r="AD27" i="85"/>
  <c r="AB27" i="85"/>
  <c r="Z27" i="85"/>
  <c r="X27" i="85"/>
  <c r="V27" i="85"/>
  <c r="T27" i="85"/>
  <c r="R27" i="85"/>
  <c r="P27" i="85"/>
  <c r="N27" i="85"/>
  <c r="L27" i="85"/>
  <c r="J27" i="85"/>
  <c r="H27" i="85"/>
  <c r="AL26" i="85"/>
  <c r="AJ26" i="85"/>
  <c r="AH26" i="85"/>
  <c r="AF26" i="85"/>
  <c r="AD26" i="85"/>
  <c r="AB26" i="85"/>
  <c r="Z26" i="85"/>
  <c r="X26" i="85"/>
  <c r="V26" i="85"/>
  <c r="T26" i="85"/>
  <c r="R26" i="85"/>
  <c r="P26" i="85"/>
  <c r="N26" i="85"/>
  <c r="L26" i="85"/>
  <c r="J26" i="85"/>
  <c r="H26" i="85"/>
  <c r="AL25" i="85"/>
  <c r="AJ25" i="85"/>
  <c r="AH25" i="85"/>
  <c r="AF25" i="85"/>
  <c r="AD25" i="85"/>
  <c r="AB25" i="85"/>
  <c r="Z25" i="85"/>
  <c r="X25" i="85"/>
  <c r="V25" i="85"/>
  <c r="T25" i="85"/>
  <c r="R25" i="85"/>
  <c r="P25" i="85"/>
  <c r="N25" i="85"/>
  <c r="L25" i="85"/>
  <c r="J25" i="85"/>
  <c r="H25" i="85"/>
  <c r="AL24" i="85"/>
  <c r="AJ24" i="85"/>
  <c r="AH24" i="85"/>
  <c r="AF24" i="85"/>
  <c r="AD24" i="85"/>
  <c r="AB24" i="85"/>
  <c r="Z24" i="85"/>
  <c r="X24" i="85"/>
  <c r="V24" i="85"/>
  <c r="T24" i="85"/>
  <c r="R24" i="85"/>
  <c r="P24" i="85"/>
  <c r="N24" i="85"/>
  <c r="L24" i="85"/>
  <c r="J24" i="85"/>
  <c r="H24" i="85"/>
  <c r="AL23" i="85"/>
  <c r="AJ23" i="85"/>
  <c r="AH23" i="85"/>
  <c r="AF23" i="85"/>
  <c r="AD23" i="85"/>
  <c r="AB23" i="85"/>
  <c r="Z23" i="85"/>
  <c r="X23" i="85"/>
  <c r="V23" i="85"/>
  <c r="T23" i="85"/>
  <c r="R23" i="85"/>
  <c r="P23" i="85"/>
  <c r="N23" i="85"/>
  <c r="L23" i="85"/>
  <c r="J23" i="85"/>
  <c r="H23" i="85"/>
  <c r="AL22" i="85"/>
  <c r="AJ22" i="85"/>
  <c r="AH22" i="85"/>
  <c r="AF22" i="85"/>
  <c r="AD22" i="85"/>
  <c r="AB22" i="85"/>
  <c r="Z22" i="85"/>
  <c r="X22" i="85"/>
  <c r="V22" i="85"/>
  <c r="T22" i="85"/>
  <c r="R22" i="85"/>
  <c r="P22" i="85"/>
  <c r="N22" i="85"/>
  <c r="L22" i="85"/>
  <c r="J22" i="85"/>
  <c r="H22" i="85"/>
  <c r="AL21" i="85"/>
  <c r="AJ21" i="85"/>
  <c r="AH21" i="85"/>
  <c r="AF21" i="85"/>
  <c r="AD21" i="85"/>
  <c r="AB21" i="85"/>
  <c r="Z21" i="85"/>
  <c r="X21" i="85"/>
  <c r="V21" i="85"/>
  <c r="T21" i="85"/>
  <c r="R21" i="85"/>
  <c r="P21" i="85"/>
  <c r="N21" i="85"/>
  <c r="L21" i="85"/>
  <c r="J21" i="85"/>
  <c r="H21" i="85"/>
  <c r="AL20" i="85"/>
  <c r="AJ20" i="85"/>
  <c r="AH20" i="85"/>
  <c r="AF20" i="85"/>
  <c r="AD20" i="85"/>
  <c r="AB20" i="85"/>
  <c r="Z20" i="85"/>
  <c r="X20" i="85"/>
  <c r="V20" i="85"/>
  <c r="T20" i="85"/>
  <c r="R20" i="85"/>
  <c r="P20" i="85"/>
  <c r="N20" i="85"/>
  <c r="L20" i="85"/>
  <c r="J20" i="85"/>
  <c r="H20" i="85"/>
  <c r="AL19" i="85"/>
  <c r="AJ19" i="85"/>
  <c r="AH19" i="85"/>
  <c r="AF19" i="85"/>
  <c r="AD19" i="85"/>
  <c r="AB19" i="85"/>
  <c r="Z19" i="85"/>
  <c r="X19" i="85"/>
  <c r="V19" i="85"/>
  <c r="T19" i="85"/>
  <c r="R19" i="85"/>
  <c r="P19" i="85"/>
  <c r="N19" i="85"/>
  <c r="L19" i="85"/>
  <c r="J19" i="85"/>
  <c r="H19" i="85"/>
  <c r="AL18" i="85"/>
  <c r="AJ18" i="85"/>
  <c r="AH18" i="85"/>
  <c r="AF18" i="85"/>
  <c r="AD18" i="85"/>
  <c r="AB18" i="85"/>
  <c r="Z18" i="85"/>
  <c r="X18" i="85"/>
  <c r="V18" i="85"/>
  <c r="T18" i="85"/>
  <c r="R18" i="85"/>
  <c r="P18" i="85"/>
  <c r="N18" i="85"/>
  <c r="L18" i="85"/>
  <c r="J18" i="85"/>
  <c r="H18" i="85"/>
  <c r="AL17" i="85"/>
  <c r="AJ17" i="85"/>
  <c r="AH17" i="85"/>
  <c r="AF17" i="85"/>
  <c r="AD17" i="85"/>
  <c r="AB17" i="85"/>
  <c r="Z17" i="85"/>
  <c r="X17" i="85"/>
  <c r="V17" i="85"/>
  <c r="T17" i="85"/>
  <c r="R17" i="85"/>
  <c r="P17" i="85"/>
  <c r="N17" i="85"/>
  <c r="L17" i="85"/>
  <c r="J17" i="85"/>
  <c r="H17" i="85"/>
  <c r="AL16" i="85"/>
  <c r="AK34" i="85" s="1"/>
  <c r="AJ16" i="85"/>
  <c r="AI34" i="85" s="1"/>
  <c r="AH16" i="85"/>
  <c r="AG34" i="85" s="1"/>
  <c r="AF16" i="85"/>
  <c r="AE34" i="85" s="1"/>
  <c r="AD16" i="85"/>
  <c r="AC34" i="85" s="1"/>
  <c r="AB16" i="85"/>
  <c r="AA34" i="85" s="1"/>
  <c r="Z16" i="85"/>
  <c r="Y34" i="85" s="1"/>
  <c r="X16" i="85"/>
  <c r="W34" i="85" s="1"/>
  <c r="V16" i="85"/>
  <c r="U34" i="85" s="1"/>
  <c r="T16" i="85"/>
  <c r="S34" i="85" s="1"/>
  <c r="R16" i="85"/>
  <c r="Q34" i="85" s="1"/>
  <c r="P16" i="85"/>
  <c r="O34" i="85" s="1"/>
  <c r="N16" i="85"/>
  <c r="M34" i="85" s="1"/>
  <c r="L16" i="85"/>
  <c r="K34" i="85" s="1"/>
  <c r="J16" i="85"/>
  <c r="I34" i="85" s="1"/>
  <c r="H16" i="85"/>
  <c r="G34" i="85" s="1"/>
  <c r="AD33" i="84"/>
  <c r="AB33" i="84"/>
  <c r="Z33" i="84"/>
  <c r="X33" i="84"/>
  <c r="V33" i="84"/>
  <c r="T33" i="84"/>
  <c r="R33" i="84"/>
  <c r="P33" i="84"/>
  <c r="N33" i="84"/>
  <c r="L33" i="84"/>
  <c r="J33" i="84"/>
  <c r="H33" i="84"/>
  <c r="AD32" i="84"/>
  <c r="AB32" i="84"/>
  <c r="Z32" i="84"/>
  <c r="X32" i="84"/>
  <c r="V32" i="84"/>
  <c r="T32" i="84"/>
  <c r="R32" i="84"/>
  <c r="P32" i="84"/>
  <c r="N32" i="84"/>
  <c r="L32" i="84"/>
  <c r="J32" i="84"/>
  <c r="H32" i="84"/>
  <c r="AC30" i="84"/>
  <c r="AC31" i="84" s="1"/>
  <c r="AA30" i="84"/>
  <c r="AA31" i="84" s="1"/>
  <c r="Y30" i="84"/>
  <c r="Y31" i="84" s="1"/>
  <c r="W30" i="84"/>
  <c r="W31" i="84" s="1"/>
  <c r="U30" i="84"/>
  <c r="U31" i="84" s="1"/>
  <c r="S30" i="84"/>
  <c r="S31" i="84" s="1"/>
  <c r="Q30" i="84"/>
  <c r="Q31" i="84" s="1"/>
  <c r="O30" i="84"/>
  <c r="O31" i="84" s="1"/>
  <c r="M30" i="84"/>
  <c r="M31" i="84" s="1"/>
  <c r="K30" i="84"/>
  <c r="K31" i="84" s="1"/>
  <c r="I30" i="84"/>
  <c r="I31" i="84" s="1"/>
  <c r="G30" i="84"/>
  <c r="G31" i="84" s="1"/>
  <c r="AE31" i="84" s="1"/>
  <c r="AD29" i="84"/>
  <c r="AB29" i="84"/>
  <c r="Z29" i="84"/>
  <c r="X29" i="84"/>
  <c r="V29" i="84"/>
  <c r="T29" i="84"/>
  <c r="R29" i="84"/>
  <c r="P29" i="84"/>
  <c r="N29" i="84"/>
  <c r="L29" i="84"/>
  <c r="J29" i="84"/>
  <c r="H29" i="84"/>
  <c r="AD28" i="84"/>
  <c r="AB28" i="84"/>
  <c r="Z28" i="84"/>
  <c r="X28" i="84"/>
  <c r="V28" i="84"/>
  <c r="T28" i="84"/>
  <c r="R28" i="84"/>
  <c r="P28" i="84"/>
  <c r="N28" i="84"/>
  <c r="L28" i="84"/>
  <c r="J28" i="84"/>
  <c r="H28" i="84"/>
  <c r="AD27" i="84"/>
  <c r="AB27" i="84"/>
  <c r="Z27" i="84"/>
  <c r="X27" i="84"/>
  <c r="V27" i="84"/>
  <c r="T27" i="84"/>
  <c r="R27" i="84"/>
  <c r="P27" i="84"/>
  <c r="N27" i="84"/>
  <c r="L27" i="84"/>
  <c r="J27" i="84"/>
  <c r="H27" i="84"/>
  <c r="AD26" i="84"/>
  <c r="AB26" i="84"/>
  <c r="Z26" i="84"/>
  <c r="X26" i="84"/>
  <c r="V26" i="84"/>
  <c r="T26" i="84"/>
  <c r="R26" i="84"/>
  <c r="P26" i="84"/>
  <c r="N26" i="84"/>
  <c r="L26" i="84"/>
  <c r="J26" i="84"/>
  <c r="H26" i="84"/>
  <c r="AD25" i="84"/>
  <c r="AB25" i="84"/>
  <c r="Z25" i="84"/>
  <c r="X25" i="84"/>
  <c r="V25" i="84"/>
  <c r="T25" i="84"/>
  <c r="R25" i="84"/>
  <c r="P25" i="84"/>
  <c r="N25" i="84"/>
  <c r="L25" i="84"/>
  <c r="J25" i="84"/>
  <c r="H25" i="84"/>
  <c r="AD24" i="84"/>
  <c r="AB24" i="84"/>
  <c r="Z24" i="84"/>
  <c r="X24" i="84"/>
  <c r="V24" i="84"/>
  <c r="T24" i="84"/>
  <c r="R24" i="84"/>
  <c r="P24" i="84"/>
  <c r="N24" i="84"/>
  <c r="L24" i="84"/>
  <c r="J24" i="84"/>
  <c r="H24" i="84"/>
  <c r="AD23" i="84"/>
  <c r="AB23" i="84"/>
  <c r="Z23" i="84"/>
  <c r="X23" i="84"/>
  <c r="V23" i="84"/>
  <c r="T23" i="84"/>
  <c r="R23" i="84"/>
  <c r="P23" i="84"/>
  <c r="N23" i="84"/>
  <c r="L23" i="84"/>
  <c r="J23" i="84"/>
  <c r="H23" i="84"/>
  <c r="AD22" i="84"/>
  <c r="AB22" i="84"/>
  <c r="Z22" i="84"/>
  <c r="X22" i="84"/>
  <c r="V22" i="84"/>
  <c r="T22" i="84"/>
  <c r="R22" i="84"/>
  <c r="P22" i="84"/>
  <c r="N22" i="84"/>
  <c r="L22" i="84"/>
  <c r="J22" i="84"/>
  <c r="H22" i="84"/>
  <c r="AD21" i="84"/>
  <c r="AB21" i="84"/>
  <c r="Z21" i="84"/>
  <c r="X21" i="84"/>
  <c r="V21" i="84"/>
  <c r="T21" i="84"/>
  <c r="R21" i="84"/>
  <c r="P21" i="84"/>
  <c r="N21" i="84"/>
  <c r="L21" i="84"/>
  <c r="J21" i="84"/>
  <c r="H21" i="84"/>
  <c r="AD20" i="84"/>
  <c r="AB20" i="84"/>
  <c r="Z20" i="84"/>
  <c r="X20" i="84"/>
  <c r="V20" i="84"/>
  <c r="T20" i="84"/>
  <c r="R20" i="84"/>
  <c r="P20" i="84"/>
  <c r="N20" i="84"/>
  <c r="L20" i="84"/>
  <c r="J20" i="84"/>
  <c r="H20" i="84"/>
  <c r="AD19" i="84"/>
  <c r="AB19" i="84"/>
  <c r="Z19" i="84"/>
  <c r="X19" i="84"/>
  <c r="V19" i="84"/>
  <c r="T19" i="84"/>
  <c r="R19" i="84"/>
  <c r="P19" i="84"/>
  <c r="N19" i="84"/>
  <c r="L19" i="84"/>
  <c r="J19" i="84"/>
  <c r="H19" i="84"/>
  <c r="AD18" i="84"/>
  <c r="AB18" i="84"/>
  <c r="Z18" i="84"/>
  <c r="X18" i="84"/>
  <c r="V18" i="84"/>
  <c r="T18" i="84"/>
  <c r="R18" i="84"/>
  <c r="P18" i="84"/>
  <c r="N18" i="84"/>
  <c r="L18" i="84"/>
  <c r="J18" i="84"/>
  <c r="H18" i="84"/>
  <c r="AD17" i="84"/>
  <c r="AB17" i="84"/>
  <c r="Z17" i="84"/>
  <c r="X17" i="84"/>
  <c r="V17" i="84"/>
  <c r="T17" i="84"/>
  <c r="R17" i="84"/>
  <c r="P17" i="84"/>
  <c r="N17" i="84"/>
  <c r="L17" i="84"/>
  <c r="J17" i="84"/>
  <c r="H17" i="84"/>
  <c r="AD16" i="84"/>
  <c r="AB16" i="84"/>
  <c r="Z16" i="84"/>
  <c r="X16" i="84"/>
  <c r="V16" i="84"/>
  <c r="T16" i="84"/>
  <c r="R16" i="84"/>
  <c r="P16" i="84"/>
  <c r="N16" i="84"/>
  <c r="L16" i="84"/>
  <c r="J16" i="84"/>
  <c r="H16" i="84"/>
  <c r="AD15" i="84"/>
  <c r="AC33" i="84" s="1"/>
  <c r="AB15" i="84"/>
  <c r="AA33" i="84" s="1"/>
  <c r="Z15" i="84"/>
  <c r="Y33" i="84" s="1"/>
  <c r="X15" i="84"/>
  <c r="W33" i="84" s="1"/>
  <c r="V15" i="84"/>
  <c r="U33" i="84" s="1"/>
  <c r="T15" i="84"/>
  <c r="S33" i="84" s="1"/>
  <c r="R15" i="84"/>
  <c r="Q33" i="84" s="1"/>
  <c r="P15" i="84"/>
  <c r="O33" i="84" s="1"/>
  <c r="N15" i="84"/>
  <c r="M33" i="84" s="1"/>
  <c r="L15" i="84"/>
  <c r="K33" i="84" s="1"/>
  <c r="J15" i="84"/>
  <c r="I33" i="84" s="1"/>
  <c r="H15" i="84"/>
  <c r="G33" i="84" s="1"/>
  <c r="AE33" i="84" s="1"/>
  <c r="AF33" i="84" s="1"/>
  <c r="AD33" i="83"/>
  <c r="AB33" i="83"/>
  <c r="Z33" i="83"/>
  <c r="X33" i="83"/>
  <c r="V33" i="83"/>
  <c r="T33" i="83"/>
  <c r="R33" i="83"/>
  <c r="P33" i="83"/>
  <c r="N33" i="83"/>
  <c r="L33" i="83"/>
  <c r="J33" i="83"/>
  <c r="H33" i="83"/>
  <c r="AD32" i="83"/>
  <c r="AB32" i="83"/>
  <c r="Z32" i="83"/>
  <c r="X32" i="83"/>
  <c r="V32" i="83"/>
  <c r="T32" i="83"/>
  <c r="R32" i="83"/>
  <c r="P32" i="83"/>
  <c r="N32" i="83"/>
  <c r="L32" i="83"/>
  <c r="J32" i="83"/>
  <c r="H32" i="83"/>
  <c r="AC30" i="83"/>
  <c r="AC31" i="83" s="1"/>
  <c r="AA30" i="83"/>
  <c r="AA31" i="83" s="1"/>
  <c r="Y30" i="83"/>
  <c r="Y31" i="83" s="1"/>
  <c r="W30" i="83"/>
  <c r="W31" i="83" s="1"/>
  <c r="U30" i="83"/>
  <c r="U31" i="83" s="1"/>
  <c r="S30" i="83"/>
  <c r="S31" i="83" s="1"/>
  <c r="Q30" i="83"/>
  <c r="Q31" i="83" s="1"/>
  <c r="O30" i="83"/>
  <c r="O31" i="83" s="1"/>
  <c r="M30" i="83"/>
  <c r="M31" i="83" s="1"/>
  <c r="K30" i="83"/>
  <c r="K31" i="83" s="1"/>
  <c r="I30" i="83"/>
  <c r="I31" i="83" s="1"/>
  <c r="G30" i="83"/>
  <c r="G31" i="83" s="1"/>
  <c r="AE31" i="83" s="1"/>
  <c r="AD29" i="83"/>
  <c r="AB29" i="83"/>
  <c r="Z29" i="83"/>
  <c r="X29" i="83"/>
  <c r="V29" i="83"/>
  <c r="T29" i="83"/>
  <c r="R29" i="83"/>
  <c r="P29" i="83"/>
  <c r="N29" i="83"/>
  <c r="L29" i="83"/>
  <c r="J29" i="83"/>
  <c r="H29" i="83"/>
  <c r="AD28" i="83"/>
  <c r="AB28" i="83"/>
  <c r="Z28" i="83"/>
  <c r="X28" i="83"/>
  <c r="V28" i="83"/>
  <c r="T28" i="83"/>
  <c r="R28" i="83"/>
  <c r="P28" i="83"/>
  <c r="N28" i="83"/>
  <c r="L28" i="83"/>
  <c r="J28" i="83"/>
  <c r="H28" i="83"/>
  <c r="AD27" i="83"/>
  <c r="AB27" i="83"/>
  <c r="Z27" i="83"/>
  <c r="X27" i="83"/>
  <c r="V27" i="83"/>
  <c r="T27" i="83"/>
  <c r="R27" i="83"/>
  <c r="P27" i="83"/>
  <c r="N27" i="83"/>
  <c r="L27" i="83"/>
  <c r="J27" i="83"/>
  <c r="H27" i="83"/>
  <c r="AD26" i="83"/>
  <c r="AB26" i="83"/>
  <c r="Z26" i="83"/>
  <c r="X26" i="83"/>
  <c r="V26" i="83"/>
  <c r="T26" i="83"/>
  <c r="R26" i="83"/>
  <c r="P26" i="83"/>
  <c r="N26" i="83"/>
  <c r="L26" i="83"/>
  <c r="J26" i="83"/>
  <c r="H26" i="83"/>
  <c r="AD25" i="83"/>
  <c r="AB25" i="83"/>
  <c r="Z25" i="83"/>
  <c r="X25" i="83"/>
  <c r="V25" i="83"/>
  <c r="T25" i="83"/>
  <c r="R25" i="83"/>
  <c r="P25" i="83"/>
  <c r="N25" i="83"/>
  <c r="L25" i="83"/>
  <c r="J25" i="83"/>
  <c r="H25" i="83"/>
  <c r="AD24" i="83"/>
  <c r="AB24" i="83"/>
  <c r="Z24" i="83"/>
  <c r="X24" i="83"/>
  <c r="V24" i="83"/>
  <c r="T24" i="83"/>
  <c r="R24" i="83"/>
  <c r="P24" i="83"/>
  <c r="N24" i="83"/>
  <c r="L24" i="83"/>
  <c r="J24" i="83"/>
  <c r="H24" i="83"/>
  <c r="AD23" i="83"/>
  <c r="AB23" i="83"/>
  <c r="Z23" i="83"/>
  <c r="X23" i="83"/>
  <c r="V23" i="83"/>
  <c r="T23" i="83"/>
  <c r="R23" i="83"/>
  <c r="P23" i="83"/>
  <c r="N23" i="83"/>
  <c r="L23" i="83"/>
  <c r="J23" i="83"/>
  <c r="H23" i="83"/>
  <c r="AD22" i="83"/>
  <c r="AB22" i="83"/>
  <c r="Z22" i="83"/>
  <c r="X22" i="83"/>
  <c r="V22" i="83"/>
  <c r="T22" i="83"/>
  <c r="R22" i="83"/>
  <c r="P22" i="83"/>
  <c r="N22" i="83"/>
  <c r="L22" i="83"/>
  <c r="J22" i="83"/>
  <c r="H22" i="83"/>
  <c r="AD21" i="83"/>
  <c r="AB21" i="83"/>
  <c r="Z21" i="83"/>
  <c r="X21" i="83"/>
  <c r="V21" i="83"/>
  <c r="T21" i="83"/>
  <c r="R21" i="83"/>
  <c r="P21" i="83"/>
  <c r="N21" i="83"/>
  <c r="L21" i="83"/>
  <c r="J21" i="83"/>
  <c r="H21" i="83"/>
  <c r="AD20" i="83"/>
  <c r="AB20" i="83"/>
  <c r="Z20" i="83"/>
  <c r="X20" i="83"/>
  <c r="V20" i="83"/>
  <c r="T20" i="83"/>
  <c r="R20" i="83"/>
  <c r="P20" i="83"/>
  <c r="N20" i="83"/>
  <c r="L20" i="83"/>
  <c r="J20" i="83"/>
  <c r="H20" i="83"/>
  <c r="AD19" i="83"/>
  <c r="AB19" i="83"/>
  <c r="Z19" i="83"/>
  <c r="X19" i="83"/>
  <c r="V19" i="83"/>
  <c r="T19" i="83"/>
  <c r="R19" i="83"/>
  <c r="P19" i="83"/>
  <c r="N19" i="83"/>
  <c r="L19" i="83"/>
  <c r="J19" i="83"/>
  <c r="H19" i="83"/>
  <c r="AD18" i="83"/>
  <c r="AB18" i="83"/>
  <c r="Z18" i="83"/>
  <c r="X18" i="83"/>
  <c r="V18" i="83"/>
  <c r="T18" i="83"/>
  <c r="R18" i="83"/>
  <c r="P18" i="83"/>
  <c r="N18" i="83"/>
  <c r="L18" i="83"/>
  <c r="J18" i="83"/>
  <c r="H18" i="83"/>
  <c r="AD17" i="83"/>
  <c r="AB17" i="83"/>
  <c r="Z17" i="83"/>
  <c r="X17" i="83"/>
  <c r="V17" i="83"/>
  <c r="T17" i="83"/>
  <c r="R17" i="83"/>
  <c r="P17" i="83"/>
  <c r="N17" i="83"/>
  <c r="L17" i="83"/>
  <c r="J17" i="83"/>
  <c r="H17" i="83"/>
  <c r="AD16" i="83"/>
  <c r="AB16" i="83"/>
  <c r="Z16" i="83"/>
  <c r="X16" i="83"/>
  <c r="V16" i="83"/>
  <c r="T16" i="83"/>
  <c r="R16" i="83"/>
  <c r="P16" i="83"/>
  <c r="N16" i="83"/>
  <c r="L16" i="83"/>
  <c r="J16" i="83"/>
  <c r="H16" i="83"/>
  <c r="AD15" i="83"/>
  <c r="AC33" i="83" s="1"/>
  <c r="AB15" i="83"/>
  <c r="AA33" i="83" s="1"/>
  <c r="Z15" i="83"/>
  <c r="Y33" i="83" s="1"/>
  <c r="X15" i="83"/>
  <c r="W33" i="83" s="1"/>
  <c r="V15" i="83"/>
  <c r="U33" i="83" s="1"/>
  <c r="T15" i="83"/>
  <c r="S33" i="83" s="1"/>
  <c r="R15" i="83"/>
  <c r="Q33" i="83" s="1"/>
  <c r="P15" i="83"/>
  <c r="O33" i="83" s="1"/>
  <c r="N15" i="83"/>
  <c r="M33" i="83" s="1"/>
  <c r="L15" i="83"/>
  <c r="K33" i="83" s="1"/>
  <c r="J15" i="83"/>
  <c r="I33" i="83" s="1"/>
  <c r="H15" i="83"/>
  <c r="G33" i="83" s="1"/>
  <c r="AE33" i="83" s="1"/>
  <c r="AF33" i="83" s="1"/>
  <c r="G55" i="82"/>
  <c r="F55" i="82"/>
  <c r="E55" i="82"/>
  <c r="H55" i="82" s="1"/>
  <c r="H54" i="82"/>
  <c r="I54" i="82" s="1"/>
  <c r="M54" i="82" s="1"/>
  <c r="G53" i="82"/>
  <c r="F53" i="82"/>
  <c r="E53" i="82"/>
  <c r="H53" i="82" s="1"/>
  <c r="H52" i="82"/>
  <c r="I52" i="82" s="1"/>
  <c r="M52" i="82" s="1"/>
  <c r="G51" i="82"/>
  <c r="F51" i="82"/>
  <c r="E51" i="82"/>
  <c r="H51" i="82" s="1"/>
  <c r="H50" i="82"/>
  <c r="I50" i="82" s="1"/>
  <c r="M50" i="82" s="1"/>
  <c r="G49" i="82"/>
  <c r="F49" i="82"/>
  <c r="E49" i="82"/>
  <c r="H49" i="82" s="1"/>
  <c r="H48" i="82"/>
  <c r="I48" i="82" s="1"/>
  <c r="M48" i="82" s="1"/>
  <c r="G47" i="82"/>
  <c r="F47" i="82"/>
  <c r="E47" i="82"/>
  <c r="H47" i="82" s="1"/>
  <c r="H46" i="82"/>
  <c r="I46" i="82" s="1"/>
  <c r="M46" i="82" s="1"/>
  <c r="G45" i="82"/>
  <c r="F45" i="82"/>
  <c r="E45" i="82"/>
  <c r="H45" i="82" s="1"/>
  <c r="H44" i="82"/>
  <c r="I44" i="82" s="1"/>
  <c r="M44" i="82" s="1"/>
  <c r="G43" i="82"/>
  <c r="F43" i="82"/>
  <c r="E43" i="82"/>
  <c r="H43" i="82" s="1"/>
  <c r="H42" i="82"/>
  <c r="I42" i="82" s="1"/>
  <c r="M42" i="82" s="1"/>
  <c r="G41" i="82"/>
  <c r="F41" i="82"/>
  <c r="E41" i="82"/>
  <c r="H41" i="82" s="1"/>
  <c r="H40" i="82"/>
  <c r="I40" i="82" s="1"/>
  <c r="M40" i="82" s="1"/>
  <c r="G39" i="82"/>
  <c r="F39" i="82"/>
  <c r="E39" i="82"/>
  <c r="H39" i="82" s="1"/>
  <c r="H38" i="82"/>
  <c r="I38" i="82" s="1"/>
  <c r="M38" i="82" s="1"/>
  <c r="O30" i="82"/>
  <c r="N30" i="82"/>
  <c r="M30" i="82"/>
  <c r="L30" i="82"/>
  <c r="K30" i="82"/>
  <c r="J30" i="82"/>
  <c r="I30" i="82"/>
  <c r="H30" i="82"/>
  <c r="G30" i="82"/>
  <c r="F30" i="82"/>
  <c r="E30" i="82"/>
  <c r="P30" i="82" s="1"/>
  <c r="P29" i="82"/>
  <c r="Q29" i="82" s="1"/>
  <c r="S29" i="82" s="1"/>
  <c r="S28" i="82"/>
  <c r="O28" i="82"/>
  <c r="N28" i="82"/>
  <c r="M28" i="82"/>
  <c r="L28" i="82"/>
  <c r="K28" i="82"/>
  <c r="J28" i="82"/>
  <c r="I28" i="82"/>
  <c r="H28" i="82"/>
  <c r="G28" i="82"/>
  <c r="F28" i="82"/>
  <c r="E28" i="82"/>
  <c r="P28" i="82" s="1"/>
  <c r="P27" i="82"/>
  <c r="Q27" i="82" s="1"/>
  <c r="S27" i="82" s="1"/>
  <c r="S26" i="82"/>
  <c r="O26" i="82"/>
  <c r="N26" i="82"/>
  <c r="M26" i="82"/>
  <c r="L26" i="82"/>
  <c r="K26" i="82"/>
  <c r="J26" i="82"/>
  <c r="I26" i="82"/>
  <c r="H26" i="82"/>
  <c r="G26" i="82"/>
  <c r="F26" i="82"/>
  <c r="E26" i="82"/>
  <c r="P26" i="82" s="1"/>
  <c r="P25" i="82"/>
  <c r="Q25" i="82" s="1"/>
  <c r="S25" i="82" s="1"/>
  <c r="S24" i="82"/>
  <c r="O24" i="82"/>
  <c r="N24" i="82"/>
  <c r="M24" i="82"/>
  <c r="L24" i="82"/>
  <c r="K24" i="82"/>
  <c r="J24" i="82"/>
  <c r="I24" i="82"/>
  <c r="H24" i="82"/>
  <c r="G24" i="82"/>
  <c r="F24" i="82"/>
  <c r="E24" i="82"/>
  <c r="P24" i="82" s="1"/>
  <c r="P23" i="82"/>
  <c r="Q23" i="82" s="1"/>
  <c r="S23" i="82" s="1"/>
  <c r="S22" i="82"/>
  <c r="O22" i="82"/>
  <c r="N22" i="82"/>
  <c r="M22" i="82"/>
  <c r="L22" i="82"/>
  <c r="K22" i="82"/>
  <c r="J22" i="82"/>
  <c r="I22" i="82"/>
  <c r="H22" i="82"/>
  <c r="G22" i="82"/>
  <c r="F22" i="82"/>
  <c r="E22" i="82"/>
  <c r="P22" i="82" s="1"/>
  <c r="P21" i="82"/>
  <c r="Q21" i="82" s="1"/>
  <c r="S21" i="82" s="1"/>
  <c r="S20" i="82"/>
  <c r="O20" i="82"/>
  <c r="N20" i="82"/>
  <c r="M20" i="82"/>
  <c r="L20" i="82"/>
  <c r="K20" i="82"/>
  <c r="J20" i="82"/>
  <c r="I20" i="82"/>
  <c r="H20" i="82"/>
  <c r="G20" i="82"/>
  <c r="F20" i="82"/>
  <c r="E20" i="82"/>
  <c r="P20" i="82" s="1"/>
  <c r="P19" i="82"/>
  <c r="Q19" i="82" s="1"/>
  <c r="S19" i="82" s="1"/>
  <c r="S18" i="82"/>
  <c r="O18" i="82"/>
  <c r="N18" i="82"/>
  <c r="M18" i="82"/>
  <c r="L18" i="82"/>
  <c r="K18" i="82"/>
  <c r="J18" i="82"/>
  <c r="I18" i="82"/>
  <c r="H18" i="82"/>
  <c r="G18" i="82"/>
  <c r="F18" i="82"/>
  <c r="E18" i="82"/>
  <c r="P18" i="82" s="1"/>
  <c r="P17" i="82"/>
  <c r="Q17" i="82" s="1"/>
  <c r="S17" i="82" s="1"/>
  <c r="S16" i="82"/>
  <c r="O16" i="82"/>
  <c r="N16" i="82"/>
  <c r="M16" i="82"/>
  <c r="L16" i="82"/>
  <c r="K16" i="82"/>
  <c r="J16" i="82"/>
  <c r="I16" i="82"/>
  <c r="H16" i="82"/>
  <c r="G16" i="82"/>
  <c r="F16" i="82"/>
  <c r="E16" i="82"/>
  <c r="P16" i="82" s="1"/>
  <c r="P15" i="82"/>
  <c r="Q15" i="82" s="1"/>
  <c r="S15" i="82" s="1"/>
  <c r="O14" i="82"/>
  <c r="N14" i="82"/>
  <c r="M14" i="82"/>
  <c r="L14" i="82"/>
  <c r="K14" i="82"/>
  <c r="J14" i="82"/>
  <c r="I14" i="82"/>
  <c r="H14" i="82"/>
  <c r="G14" i="82"/>
  <c r="F14" i="82"/>
  <c r="E14" i="82"/>
  <c r="P14" i="82" s="1"/>
  <c r="P13" i="82"/>
  <c r="Q13" i="82" s="1"/>
  <c r="S13" i="82" s="1"/>
  <c r="G55" i="81"/>
  <c r="F55" i="81"/>
  <c r="E55" i="81"/>
  <c r="H55" i="81" s="1"/>
  <c r="H54" i="81"/>
  <c r="I54" i="81" s="1"/>
  <c r="M54" i="81" s="1"/>
  <c r="G53" i="81"/>
  <c r="F53" i="81"/>
  <c r="E53" i="81"/>
  <c r="H53" i="81" s="1"/>
  <c r="H52" i="81"/>
  <c r="I52" i="81" s="1"/>
  <c r="M52" i="81" s="1"/>
  <c r="G51" i="81"/>
  <c r="F51" i="81"/>
  <c r="E51" i="81"/>
  <c r="H51" i="81" s="1"/>
  <c r="H50" i="81"/>
  <c r="I50" i="81" s="1"/>
  <c r="M50" i="81" s="1"/>
  <c r="G49" i="81"/>
  <c r="F49" i="81"/>
  <c r="E49" i="81"/>
  <c r="H49" i="81" s="1"/>
  <c r="H48" i="81"/>
  <c r="I48" i="81" s="1"/>
  <c r="M48" i="81" s="1"/>
  <c r="G47" i="81"/>
  <c r="F47" i="81"/>
  <c r="E47" i="81"/>
  <c r="H47" i="81" s="1"/>
  <c r="H46" i="81"/>
  <c r="I46" i="81" s="1"/>
  <c r="M46" i="81" s="1"/>
  <c r="G45" i="81"/>
  <c r="F45" i="81"/>
  <c r="E45" i="81"/>
  <c r="H45" i="81" s="1"/>
  <c r="H44" i="81"/>
  <c r="I44" i="81" s="1"/>
  <c r="M44" i="81" s="1"/>
  <c r="G43" i="81"/>
  <c r="F43" i="81"/>
  <c r="E43" i="81"/>
  <c r="H43" i="81" s="1"/>
  <c r="H42" i="81"/>
  <c r="I42" i="81" s="1"/>
  <c r="M42" i="81" s="1"/>
  <c r="G41" i="81"/>
  <c r="F41" i="81"/>
  <c r="E41" i="81"/>
  <c r="H41" i="81" s="1"/>
  <c r="H40" i="81"/>
  <c r="I40" i="81" s="1"/>
  <c r="M40" i="81" s="1"/>
  <c r="G39" i="81"/>
  <c r="F39" i="81"/>
  <c r="E39" i="81"/>
  <c r="H39" i="81" s="1"/>
  <c r="H38" i="81"/>
  <c r="I38" i="81" s="1"/>
  <c r="M38" i="81" s="1"/>
  <c r="O30" i="81"/>
  <c r="N30" i="81"/>
  <c r="M30" i="81"/>
  <c r="L30" i="81"/>
  <c r="K30" i="81"/>
  <c r="J30" i="81"/>
  <c r="I30" i="81"/>
  <c r="H30" i="81"/>
  <c r="G30" i="81"/>
  <c r="F30" i="81"/>
  <c r="E30" i="81"/>
  <c r="P30" i="81" s="1"/>
  <c r="P29" i="81"/>
  <c r="Q29" i="81" s="1"/>
  <c r="S29" i="81" s="1"/>
  <c r="S28" i="81"/>
  <c r="O28" i="81"/>
  <c r="N28" i="81"/>
  <c r="M28" i="81"/>
  <c r="L28" i="81"/>
  <c r="K28" i="81"/>
  <c r="J28" i="81"/>
  <c r="I28" i="81"/>
  <c r="H28" i="81"/>
  <c r="G28" i="81"/>
  <c r="F28" i="81"/>
  <c r="E28" i="81"/>
  <c r="P28" i="81" s="1"/>
  <c r="P27" i="81"/>
  <c r="Q27" i="81" s="1"/>
  <c r="S27" i="81" s="1"/>
  <c r="S26" i="81"/>
  <c r="O26" i="81"/>
  <c r="N26" i="81"/>
  <c r="M26" i="81"/>
  <c r="L26" i="81"/>
  <c r="K26" i="81"/>
  <c r="J26" i="81"/>
  <c r="I26" i="81"/>
  <c r="H26" i="81"/>
  <c r="G26" i="81"/>
  <c r="F26" i="81"/>
  <c r="E26" i="81"/>
  <c r="P26" i="81" s="1"/>
  <c r="P25" i="81"/>
  <c r="Q25" i="81" s="1"/>
  <c r="S25" i="81" s="1"/>
  <c r="S24" i="81"/>
  <c r="O24" i="81"/>
  <c r="N24" i="81"/>
  <c r="M24" i="81"/>
  <c r="L24" i="81"/>
  <c r="K24" i="81"/>
  <c r="J24" i="81"/>
  <c r="I24" i="81"/>
  <c r="H24" i="81"/>
  <c r="G24" i="81"/>
  <c r="F24" i="81"/>
  <c r="E24" i="81"/>
  <c r="P24" i="81" s="1"/>
  <c r="P23" i="81"/>
  <c r="Q23" i="81" s="1"/>
  <c r="S23" i="81" s="1"/>
  <c r="S22" i="81"/>
  <c r="O22" i="81"/>
  <c r="N22" i="81"/>
  <c r="M22" i="81"/>
  <c r="L22" i="81"/>
  <c r="K22" i="81"/>
  <c r="J22" i="81"/>
  <c r="I22" i="81"/>
  <c r="H22" i="81"/>
  <c r="G22" i="81"/>
  <c r="F22" i="81"/>
  <c r="E22" i="81"/>
  <c r="P22" i="81" s="1"/>
  <c r="P21" i="81"/>
  <c r="Q21" i="81" s="1"/>
  <c r="S21" i="81" s="1"/>
  <c r="S20" i="81"/>
  <c r="O20" i="81"/>
  <c r="N20" i="81"/>
  <c r="M20" i="81"/>
  <c r="L20" i="81"/>
  <c r="K20" i="81"/>
  <c r="J20" i="81"/>
  <c r="I20" i="81"/>
  <c r="H20" i="81"/>
  <c r="G20" i="81"/>
  <c r="F20" i="81"/>
  <c r="E20" i="81"/>
  <c r="P20" i="81" s="1"/>
  <c r="P19" i="81"/>
  <c r="Q19" i="81" s="1"/>
  <c r="S19" i="81" s="1"/>
  <c r="S18" i="81"/>
  <c r="O18" i="81"/>
  <c r="N18" i="81"/>
  <c r="M18" i="81"/>
  <c r="L18" i="81"/>
  <c r="K18" i="81"/>
  <c r="J18" i="81"/>
  <c r="I18" i="81"/>
  <c r="H18" i="81"/>
  <c r="G18" i="81"/>
  <c r="F18" i="81"/>
  <c r="E18" i="81"/>
  <c r="P18" i="81" s="1"/>
  <c r="P17" i="81"/>
  <c r="Q17" i="81" s="1"/>
  <c r="S17" i="81" s="1"/>
  <c r="S16" i="81"/>
  <c r="O16" i="81"/>
  <c r="N16" i="81"/>
  <c r="M16" i="81"/>
  <c r="L16" i="81"/>
  <c r="K16" i="81"/>
  <c r="J16" i="81"/>
  <c r="I16" i="81"/>
  <c r="H16" i="81"/>
  <c r="G16" i="81"/>
  <c r="F16" i="81"/>
  <c r="E16" i="81"/>
  <c r="P16" i="81" s="1"/>
  <c r="P15" i="81"/>
  <c r="Q15" i="81" s="1"/>
  <c r="S15" i="81" s="1"/>
  <c r="O14" i="81"/>
  <c r="N14" i="81"/>
  <c r="M14" i="81"/>
  <c r="L14" i="81"/>
  <c r="K14" i="81"/>
  <c r="J14" i="81"/>
  <c r="I14" i="81"/>
  <c r="H14" i="81"/>
  <c r="G14" i="81"/>
  <c r="F14" i="81"/>
  <c r="E14" i="81"/>
  <c r="P14" i="81" s="1"/>
  <c r="P13" i="81"/>
  <c r="Q13" i="81" s="1"/>
  <c r="S13" i="81" s="1"/>
  <c r="AE30" i="83" l="1"/>
  <c r="AF30" i="83" s="1"/>
  <c r="AF36" i="83" s="1"/>
  <c r="G32" i="83"/>
  <c r="I32" i="83"/>
  <c r="K32" i="83"/>
  <c r="M32" i="83"/>
  <c r="O32" i="83"/>
  <c r="Q32" i="83"/>
  <c r="S32" i="83"/>
  <c r="U32" i="83"/>
  <c r="W32" i="83"/>
  <c r="Y32" i="83"/>
  <c r="AA32" i="83"/>
  <c r="AC32" i="83"/>
  <c r="AE30" i="84"/>
  <c r="AF30" i="84" s="1"/>
  <c r="AF36" i="84" s="1"/>
  <c r="G32" i="84"/>
  <c r="I32" i="84"/>
  <c r="K32" i="84"/>
  <c r="M32" i="84"/>
  <c r="O32" i="84"/>
  <c r="Q32" i="84"/>
  <c r="S32" i="84"/>
  <c r="U32" i="84"/>
  <c r="W32" i="84"/>
  <c r="Y32" i="84"/>
  <c r="AA32" i="84"/>
  <c r="AC32" i="84"/>
  <c r="AM34" i="85"/>
  <c r="AN34" i="85" s="1"/>
  <c r="AM31" i="85"/>
  <c r="AN31" i="85" s="1"/>
  <c r="G33" i="85"/>
  <c r="I33" i="85"/>
  <c r="K33" i="85"/>
  <c r="M33" i="85"/>
  <c r="O33" i="85"/>
  <c r="Q33" i="85"/>
  <c r="S33" i="85"/>
  <c r="U33" i="85"/>
  <c r="W33" i="85"/>
  <c r="Y33" i="85"/>
  <c r="AA33" i="85"/>
  <c r="AC33" i="85"/>
  <c r="AE33" i="85"/>
  <c r="AG33" i="85"/>
  <c r="AI33" i="85"/>
  <c r="AM33" i="85" s="1"/>
  <c r="AN33" i="85" s="1"/>
  <c r="AN36" i="85" s="1"/>
  <c r="AK33" i="85"/>
  <c r="AM34" i="86"/>
  <c r="AN34" i="86" s="1"/>
  <c r="AX51" i="87"/>
  <c r="AY51" i="87" s="1"/>
  <c r="AX51" i="88"/>
  <c r="AY51" i="88" s="1"/>
  <c r="AM31" i="86"/>
  <c r="AN31" i="86" s="1"/>
  <c r="G33" i="86"/>
  <c r="I33" i="86"/>
  <c r="K33" i="86"/>
  <c r="M33" i="86"/>
  <c r="O33" i="86"/>
  <c r="Q33" i="86"/>
  <c r="S33" i="86"/>
  <c r="U33" i="86"/>
  <c r="W33" i="86"/>
  <c r="Y33" i="86"/>
  <c r="AA33" i="86"/>
  <c r="AC33" i="86"/>
  <c r="AE33" i="86"/>
  <c r="AG33" i="86"/>
  <c r="AM33" i="86" s="1"/>
  <c r="AN33" i="86" s="1"/>
  <c r="AN36" i="86" s="1"/>
  <c r="AI33" i="86"/>
  <c r="AK33" i="86"/>
  <c r="AX49" i="87"/>
  <c r="AY49" i="87" s="1"/>
  <c r="AX49" i="88"/>
  <c r="AY49" i="88" s="1"/>
  <c r="BO51" i="89"/>
  <c r="BP51" i="89" s="1"/>
  <c r="BO49" i="89"/>
  <c r="BP49" i="89" s="1"/>
  <c r="BO51" i="90"/>
  <c r="BP51" i="90" s="1"/>
  <c r="BO49" i="90"/>
  <c r="BP49" i="90" s="1"/>
  <c r="BO53" i="90" l="1"/>
  <c r="BO53" i="89"/>
  <c r="AX53" i="88"/>
  <c r="AX53" i="87"/>
  <c r="AN37" i="86"/>
  <c r="AN37" i="85"/>
  <c r="AE32" i="84"/>
  <c r="AF32" i="84" s="1"/>
  <c r="AF35" i="84" s="1"/>
  <c r="AE32" i="83"/>
  <c r="AF32" i="83" s="1"/>
  <c r="AF35" i="83" s="1"/>
</calcChain>
</file>

<file path=xl/sharedStrings.xml><?xml version="1.0" encoding="utf-8"?>
<sst xmlns="http://schemas.openxmlformats.org/spreadsheetml/2006/main" count="1487" uniqueCount="431">
  <si>
    <t>介護職員処遇改善加算</t>
    <rPh sb="0" eb="2">
      <t>カイゴ</t>
    </rPh>
    <rPh sb="2" eb="4">
      <t>ショクイン</t>
    </rPh>
    <rPh sb="4" eb="6">
      <t>ショグウ</t>
    </rPh>
    <rPh sb="6" eb="8">
      <t>カイゼン</t>
    </rPh>
    <rPh sb="8" eb="10">
      <t>カサン</t>
    </rPh>
    <phoneticPr fontId="1"/>
  </si>
  <si>
    <t>生活機能向上グループ活動加算</t>
    <rPh sb="0" eb="2">
      <t>セイカツ</t>
    </rPh>
    <rPh sb="2" eb="4">
      <t>キノウ</t>
    </rPh>
    <rPh sb="4" eb="6">
      <t>コウジョウ</t>
    </rPh>
    <rPh sb="10" eb="12">
      <t>カツドウ</t>
    </rPh>
    <rPh sb="12" eb="14">
      <t>カサン</t>
    </rPh>
    <phoneticPr fontId="1"/>
  </si>
  <si>
    <t>サービス提供体制強化加算</t>
    <rPh sb="4" eb="6">
      <t>テイキョウ</t>
    </rPh>
    <rPh sb="6" eb="8">
      <t>タイセイ</t>
    </rPh>
    <rPh sb="8" eb="10">
      <t>キョウカ</t>
    </rPh>
    <rPh sb="10" eb="12">
      <t>カサン</t>
    </rPh>
    <phoneticPr fontId="1"/>
  </si>
  <si>
    <t>訪問介護相当サービス</t>
    <rPh sb="0" eb="2">
      <t>ホウモン</t>
    </rPh>
    <rPh sb="2" eb="4">
      <t>カイゴ</t>
    </rPh>
    <rPh sb="4" eb="6">
      <t>ソウトウ</t>
    </rPh>
    <phoneticPr fontId="1"/>
  </si>
  <si>
    <t>氏　　名</t>
    <rPh sb="0" eb="1">
      <t>シ</t>
    </rPh>
    <rPh sb="3" eb="4">
      <t>メイ</t>
    </rPh>
    <phoneticPr fontId="1"/>
  </si>
  <si>
    <t>介護給付費算定に係る体制等に関する届出書に係る添付書類一覧</t>
    <rPh sb="0" eb="2">
      <t>カイゴ</t>
    </rPh>
    <rPh sb="2" eb="5">
      <t>キュウフヒ</t>
    </rPh>
    <rPh sb="5" eb="7">
      <t>サンテイ</t>
    </rPh>
    <rPh sb="8" eb="9">
      <t>カカ</t>
    </rPh>
    <rPh sb="10" eb="12">
      <t>タイセイ</t>
    </rPh>
    <rPh sb="12" eb="13">
      <t>トウ</t>
    </rPh>
    <rPh sb="14" eb="15">
      <t>カン</t>
    </rPh>
    <rPh sb="17" eb="20">
      <t>トドケデショ</t>
    </rPh>
    <rPh sb="21" eb="22">
      <t>カカ</t>
    </rPh>
    <rPh sb="23" eb="25">
      <t>テンプ</t>
    </rPh>
    <rPh sb="25" eb="27">
      <t>ショルイ</t>
    </rPh>
    <rPh sb="27" eb="29">
      <t>イチラン</t>
    </rPh>
    <phoneticPr fontId="1"/>
  </si>
  <si>
    <t>届 出 に 係 る 添 付 書 類 一 覧</t>
    <rPh sb="0" eb="1">
      <t>トドケ</t>
    </rPh>
    <rPh sb="2" eb="3">
      <t>デ</t>
    </rPh>
    <rPh sb="6" eb="7">
      <t>カカワ</t>
    </rPh>
    <rPh sb="10" eb="11">
      <t>ソウ</t>
    </rPh>
    <rPh sb="12" eb="13">
      <t>ヅケ</t>
    </rPh>
    <rPh sb="14" eb="15">
      <t>ショ</t>
    </rPh>
    <rPh sb="16" eb="17">
      <t>タグイ</t>
    </rPh>
    <rPh sb="18" eb="19">
      <t>イチ</t>
    </rPh>
    <rPh sb="20" eb="21">
      <t>ラン</t>
    </rPh>
    <phoneticPr fontId="1"/>
  </si>
  <si>
    <t>サービス
区分</t>
    <rPh sb="5" eb="7">
      <t>クブン</t>
    </rPh>
    <phoneticPr fontId="1"/>
  </si>
  <si>
    <t>加算の種類</t>
    <rPh sb="0" eb="2">
      <t>カサン</t>
    </rPh>
    <rPh sb="3" eb="5">
      <t>シュルイ</t>
    </rPh>
    <phoneticPr fontId="1"/>
  </si>
  <si>
    <t>添付書類</t>
    <rPh sb="0" eb="2">
      <t>テンプ</t>
    </rPh>
    <rPh sb="2" eb="4">
      <t>ショルイ</t>
    </rPh>
    <phoneticPr fontId="1"/>
  </si>
  <si>
    <t>添付書類の内容</t>
    <rPh sb="0" eb="1">
      <t>ソウ</t>
    </rPh>
    <rPh sb="1" eb="2">
      <t>ヅケ</t>
    </rPh>
    <rPh sb="2" eb="3">
      <t>ショ</t>
    </rPh>
    <rPh sb="3" eb="4">
      <t>タグイ</t>
    </rPh>
    <rPh sb="5" eb="7">
      <t>ナイヨウ</t>
    </rPh>
    <phoneticPr fontId="1"/>
  </si>
  <si>
    <t>訪問介護相当サービス</t>
    <phoneticPr fontId="1"/>
  </si>
  <si>
    <r>
      <t>サービス提供責任者の減算
　</t>
    </r>
    <r>
      <rPr>
        <u/>
        <sz val="10"/>
        <rFont val="ＭＳ Ｐゴシック"/>
        <family val="3"/>
        <charset val="128"/>
      </rPr>
      <t xml:space="preserve">※２級修了者であるサービス
</t>
    </r>
    <r>
      <rPr>
        <sz val="10"/>
        <rFont val="ＭＳ Ｐゴシック"/>
        <family val="3"/>
        <charset val="128"/>
      </rPr>
      <t xml:space="preserve">　　 </t>
    </r>
    <r>
      <rPr>
        <u/>
        <sz val="10"/>
        <rFont val="ＭＳ Ｐゴシック"/>
        <family val="3"/>
        <charset val="128"/>
      </rPr>
      <t xml:space="preserve">提供責任者を配置している
</t>
    </r>
    <r>
      <rPr>
        <sz val="10"/>
        <rFont val="ＭＳ Ｐゴシック"/>
        <family val="3"/>
        <charset val="128"/>
      </rPr>
      <t xml:space="preserve">     </t>
    </r>
    <r>
      <rPr>
        <u/>
        <sz val="10"/>
        <rFont val="ＭＳ Ｐゴシック"/>
        <family val="3"/>
        <charset val="128"/>
      </rPr>
      <t>事業所のみ</t>
    </r>
    <rPh sb="4" eb="6">
      <t>テイキョウ</t>
    </rPh>
    <rPh sb="6" eb="9">
      <t>セキニンシャ</t>
    </rPh>
    <rPh sb="10" eb="12">
      <t>ゲンサン</t>
    </rPh>
    <rPh sb="16" eb="17">
      <t>キュウ</t>
    </rPh>
    <rPh sb="17" eb="20">
      <t>シュウリョウシャ</t>
    </rPh>
    <rPh sb="31" eb="33">
      <t>テイキョウ</t>
    </rPh>
    <rPh sb="33" eb="36">
      <t>セキニンシャ</t>
    </rPh>
    <rPh sb="37" eb="39">
      <t>ハイチ</t>
    </rPh>
    <rPh sb="49" eb="52">
      <t>ジギョウショ</t>
    </rPh>
    <phoneticPr fontId="1"/>
  </si>
  <si>
    <t>要</t>
    <rPh sb="0" eb="1">
      <t>ヨウ</t>
    </rPh>
    <phoneticPr fontId="1"/>
  </si>
  <si>
    <t>｢別紙１６」</t>
    <rPh sb="1" eb="3">
      <t>ベッシ</t>
    </rPh>
    <phoneticPr fontId="1"/>
  </si>
  <si>
    <t>特別地域加算</t>
    <rPh sb="0" eb="2">
      <t>トクベツ</t>
    </rPh>
    <rPh sb="2" eb="4">
      <t>チイキ</t>
    </rPh>
    <rPh sb="4" eb="6">
      <t>カサン</t>
    </rPh>
    <phoneticPr fontId="1"/>
  </si>
  <si>
    <t>不要</t>
    <rPh sb="0" eb="2">
      <t>フヨウ</t>
    </rPh>
    <phoneticPr fontId="1"/>
  </si>
  <si>
    <t>中山間地域等における小規模事業所加算</t>
    <rPh sb="0" eb="3">
      <t>チュウサンカン</t>
    </rPh>
    <rPh sb="3" eb="5">
      <t>チイキ</t>
    </rPh>
    <rPh sb="5" eb="6">
      <t>トウ</t>
    </rPh>
    <rPh sb="10" eb="13">
      <t>ショウキボ</t>
    </rPh>
    <rPh sb="13" eb="16">
      <t>ジギョウショ</t>
    </rPh>
    <rPh sb="16" eb="18">
      <t>カサン</t>
    </rPh>
    <phoneticPr fontId="1"/>
  </si>
  <si>
    <t>（地域に関する状況）</t>
    <rPh sb="1" eb="3">
      <t>チイキ</t>
    </rPh>
    <rPh sb="4" eb="5">
      <t>カン</t>
    </rPh>
    <rPh sb="7" eb="9">
      <t>ジョウキョウ</t>
    </rPh>
    <phoneticPr fontId="1"/>
  </si>
  <si>
    <t>（規模に関する状況）</t>
    <rPh sb="1" eb="3">
      <t>キボ</t>
    </rPh>
    <rPh sb="4" eb="5">
      <t>カン</t>
    </rPh>
    <rPh sb="7" eb="9">
      <t>ジョウキョウ</t>
    </rPh>
    <phoneticPr fontId="1"/>
  </si>
  <si>
    <t>要</t>
    <phoneticPr fontId="1"/>
  </si>
  <si>
    <t>「参考様式３」</t>
    <rPh sb="1" eb="3">
      <t>サンコウ</t>
    </rPh>
    <rPh sb="3" eb="5">
      <t>ヨウシキ</t>
    </rPh>
    <phoneticPr fontId="1"/>
  </si>
  <si>
    <t>要</t>
    <phoneticPr fontId="1"/>
  </si>
  <si>
    <t>チェックリストに従って提出</t>
    <rPh sb="8" eb="9">
      <t>シタガ</t>
    </rPh>
    <rPh sb="11" eb="13">
      <t>テイシュツ</t>
    </rPh>
    <phoneticPr fontId="1"/>
  </si>
  <si>
    <t>通所介護相当サービス</t>
    <rPh sb="0" eb="2">
      <t>ツウショ</t>
    </rPh>
    <rPh sb="2" eb="4">
      <t>カイゴ</t>
    </rPh>
    <rPh sb="4" eb="6">
      <t>ソウトウ</t>
    </rPh>
    <phoneticPr fontId="1"/>
  </si>
  <si>
    <t>職員の欠員による減算の状況</t>
    <rPh sb="0" eb="2">
      <t>ショクイン</t>
    </rPh>
    <rPh sb="3" eb="5">
      <t>ケツイン</t>
    </rPh>
    <rPh sb="8" eb="10">
      <t>ゲンサン</t>
    </rPh>
    <rPh sb="11" eb="13">
      <t>ジョウキョウ</t>
    </rPh>
    <phoneticPr fontId="1"/>
  </si>
  <si>
    <t>－</t>
    <phoneticPr fontId="1"/>
  </si>
  <si>
    <t>通常は「１ なし」となりますが、職員配置が基準を下回る際は長寿介護課まで別途ご連絡ください</t>
    <rPh sb="0" eb="2">
      <t>ツウジョウ</t>
    </rPh>
    <rPh sb="16" eb="18">
      <t>ショクイン</t>
    </rPh>
    <rPh sb="18" eb="20">
      <t>ハイチ</t>
    </rPh>
    <rPh sb="21" eb="23">
      <t>キジュン</t>
    </rPh>
    <rPh sb="24" eb="26">
      <t>シタマワ</t>
    </rPh>
    <rPh sb="27" eb="28">
      <t>サイ</t>
    </rPh>
    <rPh sb="29" eb="31">
      <t>チョウジュ</t>
    </rPh>
    <rPh sb="31" eb="33">
      <t>カイゴ</t>
    </rPh>
    <rPh sb="33" eb="34">
      <t>カ</t>
    </rPh>
    <rPh sb="36" eb="38">
      <t>ベット</t>
    </rPh>
    <rPh sb="39" eb="41">
      <t>レンラク</t>
    </rPh>
    <phoneticPr fontId="1"/>
  </si>
  <si>
    <t>若年性認知症利用者受入加算</t>
    <rPh sb="0" eb="3">
      <t>ジャクネンセイ</t>
    </rPh>
    <rPh sb="3" eb="5">
      <t>ニンチ</t>
    </rPh>
    <rPh sb="5" eb="6">
      <t>ショウ</t>
    </rPh>
    <rPh sb="6" eb="9">
      <t>リヨウシャ</t>
    </rPh>
    <rPh sb="9" eb="11">
      <t>ウケイレ</t>
    </rPh>
    <rPh sb="11" eb="13">
      <t>カサン</t>
    </rPh>
    <phoneticPr fontId="1"/>
  </si>
  <si>
    <t>「個別の担当者を定めてサービス提供していくなど提供方法についてルールを定めたもの」
（実績がある場合は、個別の担当者を定めていることがわかるものも添付してください（職員一覧、利用者一覧）</t>
    <rPh sb="1" eb="3">
      <t>コベツ</t>
    </rPh>
    <rPh sb="4" eb="7">
      <t>タントウシャ</t>
    </rPh>
    <rPh sb="8" eb="9">
      <t>サダ</t>
    </rPh>
    <rPh sb="15" eb="17">
      <t>テイキョウ</t>
    </rPh>
    <rPh sb="23" eb="25">
      <t>テイキョウ</t>
    </rPh>
    <rPh sb="25" eb="27">
      <t>ホウホウ</t>
    </rPh>
    <rPh sb="35" eb="36">
      <t>サダ</t>
    </rPh>
    <rPh sb="43" eb="45">
      <t>ジッセキ</t>
    </rPh>
    <rPh sb="48" eb="50">
      <t>バアイ</t>
    </rPh>
    <rPh sb="52" eb="54">
      <t>コベツ</t>
    </rPh>
    <rPh sb="55" eb="58">
      <t>タントウシャ</t>
    </rPh>
    <rPh sb="59" eb="60">
      <t>サダ</t>
    </rPh>
    <rPh sb="73" eb="75">
      <t>テンプ</t>
    </rPh>
    <rPh sb="82" eb="84">
      <t>ショクイン</t>
    </rPh>
    <rPh sb="84" eb="86">
      <t>イチラン</t>
    </rPh>
    <rPh sb="87" eb="90">
      <t>リヨウシャ</t>
    </rPh>
    <rPh sb="90" eb="92">
      <t>イチラン</t>
    </rPh>
    <phoneticPr fontId="1"/>
  </si>
  <si>
    <t>「参考様式１０」</t>
    <rPh sb="1" eb="3">
      <t>サンコウ</t>
    </rPh>
    <rPh sb="3" eb="5">
      <t>ヨウシキ</t>
    </rPh>
    <phoneticPr fontId="1"/>
  </si>
  <si>
    <t>運動器機能向上体制</t>
    <rPh sb="0" eb="2">
      <t>ウンドウ</t>
    </rPh>
    <rPh sb="2" eb="3">
      <t>キ</t>
    </rPh>
    <rPh sb="3" eb="5">
      <t>キノウ</t>
    </rPh>
    <rPh sb="5" eb="7">
      <t>コウジョウ</t>
    </rPh>
    <rPh sb="7" eb="9">
      <t>タイセイ</t>
    </rPh>
    <phoneticPr fontId="1"/>
  </si>
  <si>
    <t>「勤務形態一覧表」　（加算の算定を開始する月のもの）
「機能訓練指導員を行う者の資格者証の写し」</t>
    <phoneticPr fontId="1"/>
  </si>
  <si>
    <t>栄養改善体制</t>
    <rPh sb="0" eb="2">
      <t>エイヨウ</t>
    </rPh>
    <rPh sb="2" eb="4">
      <t>カイゼン</t>
    </rPh>
    <rPh sb="4" eb="6">
      <t>タイセイ</t>
    </rPh>
    <phoneticPr fontId="1"/>
  </si>
  <si>
    <t>「勤務形態一覧表」（加算の算定を開始する月のもの）、「管理栄養士の資格者証の写し」</t>
    <rPh sb="1" eb="3">
      <t>キンム</t>
    </rPh>
    <rPh sb="3" eb="5">
      <t>ケイタイ</t>
    </rPh>
    <rPh sb="5" eb="7">
      <t>イチラン</t>
    </rPh>
    <rPh sb="7" eb="8">
      <t>ヒョウ</t>
    </rPh>
    <rPh sb="10" eb="12">
      <t>カサン</t>
    </rPh>
    <rPh sb="13" eb="15">
      <t>サンテイ</t>
    </rPh>
    <rPh sb="16" eb="18">
      <t>カイシ</t>
    </rPh>
    <rPh sb="20" eb="21">
      <t>ツキ</t>
    </rPh>
    <rPh sb="27" eb="29">
      <t>カンリ</t>
    </rPh>
    <rPh sb="29" eb="32">
      <t>エイヨウシ</t>
    </rPh>
    <rPh sb="33" eb="36">
      <t>シカクシャ</t>
    </rPh>
    <rPh sb="36" eb="37">
      <t>アカシ</t>
    </rPh>
    <rPh sb="38" eb="39">
      <t>ウツ</t>
    </rPh>
    <phoneticPr fontId="1"/>
  </si>
  <si>
    <t>口腔機能向上体制</t>
    <rPh sb="0" eb="2">
      <t>コウクウ</t>
    </rPh>
    <rPh sb="2" eb="4">
      <t>キノウ</t>
    </rPh>
    <rPh sb="4" eb="6">
      <t>コウジョウ</t>
    </rPh>
    <rPh sb="6" eb="8">
      <t>タイセイ</t>
    </rPh>
    <phoneticPr fontId="1"/>
  </si>
  <si>
    <t>「勤務形態一覧表」（加算の算定を開始する月のもの）、「言語聴覚士・歯科衛生士又は看護職員の資格者証の写し」</t>
    <rPh sb="1" eb="3">
      <t>キンム</t>
    </rPh>
    <rPh sb="3" eb="5">
      <t>ケイタイ</t>
    </rPh>
    <rPh sb="5" eb="7">
      <t>イチラン</t>
    </rPh>
    <rPh sb="7" eb="8">
      <t>ヒョウ</t>
    </rPh>
    <rPh sb="10" eb="12">
      <t>カサン</t>
    </rPh>
    <rPh sb="13" eb="15">
      <t>サンテイ</t>
    </rPh>
    <rPh sb="16" eb="18">
      <t>カイシ</t>
    </rPh>
    <rPh sb="20" eb="21">
      <t>ツキ</t>
    </rPh>
    <rPh sb="27" eb="29">
      <t>ゲンゴ</t>
    </rPh>
    <rPh sb="29" eb="32">
      <t>チョウカクシ</t>
    </rPh>
    <rPh sb="33" eb="35">
      <t>シカ</t>
    </rPh>
    <rPh sb="35" eb="38">
      <t>エイセイシ</t>
    </rPh>
    <rPh sb="38" eb="39">
      <t>マタ</t>
    </rPh>
    <rPh sb="40" eb="42">
      <t>カンゴ</t>
    </rPh>
    <rPh sb="42" eb="44">
      <t>ショクイン</t>
    </rPh>
    <rPh sb="45" eb="48">
      <t>シカクシャ</t>
    </rPh>
    <rPh sb="48" eb="49">
      <t>アカシ</t>
    </rPh>
    <rPh sb="50" eb="51">
      <t>ウツ</t>
    </rPh>
    <phoneticPr fontId="1"/>
  </si>
  <si>
    <t>選択的サービス複数実施加算</t>
    <phoneticPr fontId="1"/>
  </si>
  <si>
    <t>事業所評価加算（申出）の有無</t>
    <rPh sb="0" eb="3">
      <t>ジギョウショ</t>
    </rPh>
    <rPh sb="3" eb="5">
      <t>ヒョウカ</t>
    </rPh>
    <rPh sb="5" eb="7">
      <t>カサン</t>
    </rPh>
    <rPh sb="8" eb="9">
      <t>モウ</t>
    </rPh>
    <rPh sb="9" eb="10">
      <t>デ</t>
    </rPh>
    <rPh sb="12" eb="14">
      <t>ウム</t>
    </rPh>
    <phoneticPr fontId="1"/>
  </si>
  <si>
    <t>加算Ⅰイ
加算Ⅰロ</t>
    <rPh sb="0" eb="2">
      <t>カサン</t>
    </rPh>
    <rPh sb="5" eb="7">
      <t>カサン</t>
    </rPh>
    <phoneticPr fontId="1"/>
  </si>
  <si>
    <t>要</t>
    <phoneticPr fontId="1"/>
  </si>
  <si>
    <t>「別紙１２－５」、「参考様式４－１または４－２」及び次のもの
　①勤務形態一覧表（届出月の前月のもの）
　②資格者証の写し</t>
    <rPh sb="1" eb="3">
      <t>ベッシ</t>
    </rPh>
    <rPh sb="10" eb="12">
      <t>サンコウ</t>
    </rPh>
    <rPh sb="12" eb="14">
      <t>ヨウシキ</t>
    </rPh>
    <rPh sb="24" eb="25">
      <t>オヨ</t>
    </rPh>
    <rPh sb="26" eb="27">
      <t>ツギ</t>
    </rPh>
    <rPh sb="42" eb="44">
      <t>トドケデ</t>
    </rPh>
    <rPh sb="44" eb="45">
      <t>ツキ</t>
    </rPh>
    <rPh sb="46" eb="48">
      <t>ゼンゲツ</t>
    </rPh>
    <rPh sb="55" eb="58">
      <t>シカクシャ</t>
    </rPh>
    <rPh sb="58" eb="59">
      <t>ショウ</t>
    </rPh>
    <rPh sb="60" eb="61">
      <t>ウツ</t>
    </rPh>
    <phoneticPr fontId="1"/>
  </si>
  <si>
    <t xml:space="preserve">加算Ⅱ
</t>
    <rPh sb="0" eb="2">
      <t>カサン</t>
    </rPh>
    <phoneticPr fontId="1"/>
  </si>
  <si>
    <t>「別紙１２－５」、「参考様式５－１または５－２」及び次のもの
　①勤務形態一覧表（届出月の前月もの）
　②実務経験年数がわかるもの（証明書、経歴書等）</t>
    <rPh sb="1" eb="3">
      <t>ベッシ</t>
    </rPh>
    <rPh sb="10" eb="12">
      <t>サンコウ</t>
    </rPh>
    <rPh sb="12" eb="14">
      <t>ヨウシキ</t>
    </rPh>
    <rPh sb="24" eb="25">
      <t>オヨ</t>
    </rPh>
    <rPh sb="26" eb="27">
      <t>ツギ</t>
    </rPh>
    <rPh sb="46" eb="48">
      <t>ゼンゲツ</t>
    </rPh>
    <rPh sb="54" eb="56">
      <t>ジツム</t>
    </rPh>
    <rPh sb="56" eb="58">
      <t>ケイケン</t>
    </rPh>
    <rPh sb="58" eb="60">
      <t>ネンスウ</t>
    </rPh>
    <rPh sb="67" eb="70">
      <t>ショウメイショ</t>
    </rPh>
    <rPh sb="71" eb="74">
      <t>ケイレキショ</t>
    </rPh>
    <rPh sb="74" eb="75">
      <t>トウ</t>
    </rPh>
    <phoneticPr fontId="1"/>
  </si>
  <si>
    <t>ミニデイサービス</t>
    <phoneticPr fontId="1"/>
  </si>
  <si>
    <t>－</t>
    <phoneticPr fontId="1"/>
  </si>
  <si>
    <t>（別紙１２－５）</t>
    <phoneticPr fontId="1"/>
  </si>
  <si>
    <t>平成　　年　　月　　日</t>
    <rPh sb="0" eb="2">
      <t>ヘイセイ</t>
    </rPh>
    <rPh sb="4" eb="5">
      <t>ネン</t>
    </rPh>
    <rPh sb="7" eb="8">
      <t>ガツ</t>
    </rPh>
    <rPh sb="10" eb="11">
      <t>ニチ</t>
    </rPh>
    <phoneticPr fontId="1"/>
  </si>
  <si>
    <t>1　事 業 所 名</t>
    <phoneticPr fontId="1"/>
  </si>
  <si>
    <t>2　異 動 区 分</t>
    <rPh sb="2" eb="3">
      <t>イ</t>
    </rPh>
    <rPh sb="4" eb="5">
      <t>ドウ</t>
    </rPh>
    <rPh sb="6" eb="7">
      <t>ク</t>
    </rPh>
    <rPh sb="8" eb="9">
      <t>ブン</t>
    </rPh>
    <phoneticPr fontId="1"/>
  </si>
  <si>
    <t>　1　新規　2　変更　3　終了</t>
    <phoneticPr fontId="1"/>
  </si>
  <si>
    <t>3　施 設 種 別</t>
    <rPh sb="2" eb="3">
      <t>シ</t>
    </rPh>
    <rPh sb="4" eb="5">
      <t>セツ</t>
    </rPh>
    <rPh sb="6" eb="7">
      <t>シュ</t>
    </rPh>
    <rPh sb="8" eb="9">
      <t>ベツ</t>
    </rPh>
    <phoneticPr fontId="1"/>
  </si>
  <si>
    <t>4　届 出 項 目</t>
    <rPh sb="2" eb="3">
      <t>トドケ</t>
    </rPh>
    <rPh sb="4" eb="5">
      <t>デ</t>
    </rPh>
    <rPh sb="6" eb="7">
      <t>コウ</t>
    </rPh>
    <rPh sb="8" eb="9">
      <t>モク</t>
    </rPh>
    <phoneticPr fontId="1"/>
  </si>
  <si>
    <r>
      <t>　1　サービス提供体制強化加算(Ⅰ)</t>
    </r>
    <r>
      <rPr>
        <sz val="11"/>
        <color indexed="8"/>
        <rFont val="HGSｺﾞｼｯｸM"/>
        <family val="3"/>
        <charset val="128"/>
      </rPr>
      <t>イ
　3　サービス提供体制強化加算(Ⅱ)</t>
    </r>
    <rPh sb="7" eb="9">
      <t>テイキョウ</t>
    </rPh>
    <rPh sb="9" eb="11">
      <t>タイセイ</t>
    </rPh>
    <rPh sb="11" eb="13">
      <t>キョウカ</t>
    </rPh>
    <rPh sb="13" eb="15">
      <t>カサン</t>
    </rPh>
    <phoneticPr fontId="1"/>
  </si>
  <si>
    <r>
      <t>　</t>
    </r>
    <r>
      <rPr>
        <sz val="11"/>
        <color indexed="8"/>
        <rFont val="HGSｺﾞｼｯｸM"/>
        <family val="3"/>
        <charset val="128"/>
      </rPr>
      <t>2　サービス提供体制強化加算(Ⅰ)ロ
　</t>
    </r>
    <rPh sb="7" eb="9">
      <t>テイキョウ</t>
    </rPh>
    <rPh sb="9" eb="11">
      <t>タイセイ</t>
    </rPh>
    <rPh sb="11" eb="13">
      <t>キョウカ</t>
    </rPh>
    <rPh sb="13" eb="15">
      <t>カサン</t>
    </rPh>
    <phoneticPr fontId="1"/>
  </si>
  <si>
    <t>　4　介護福祉士等の状況</t>
    <rPh sb="3" eb="5">
      <t>カイゴ</t>
    </rPh>
    <rPh sb="5" eb="8">
      <t>フクシシ</t>
    </rPh>
    <rPh sb="8" eb="9">
      <t>トウ</t>
    </rPh>
    <rPh sb="10" eb="12">
      <t>ジョウキョウ</t>
    </rPh>
    <phoneticPr fontId="1"/>
  </si>
  <si>
    <t>①</t>
    <phoneticPr fontId="1"/>
  </si>
  <si>
    <t>　介護職員の総数
（常勤換算）</t>
    <rPh sb="1" eb="3">
      <t>カイゴ</t>
    </rPh>
    <rPh sb="3" eb="5">
      <t>ショクイン</t>
    </rPh>
    <rPh sb="6" eb="8">
      <t>ソウスウ</t>
    </rPh>
    <rPh sb="10" eb="12">
      <t>ジョウキン</t>
    </rPh>
    <rPh sb="12" eb="14">
      <t>カンサン</t>
    </rPh>
    <phoneticPr fontId="1"/>
  </si>
  <si>
    <t>人</t>
    <rPh sb="0" eb="1">
      <t>ニン</t>
    </rPh>
    <phoneticPr fontId="1"/>
  </si>
  <si>
    <t>②</t>
    <phoneticPr fontId="1"/>
  </si>
  <si>
    <t>　①のうち介護福祉士の総数
（常勤換算）</t>
    <rPh sb="5" eb="7">
      <t>カイゴ</t>
    </rPh>
    <rPh sb="7" eb="10">
      <t>フクシシ</t>
    </rPh>
    <rPh sb="11" eb="13">
      <t>ソウスウ</t>
    </rPh>
    <rPh sb="15" eb="17">
      <t>ジョウキン</t>
    </rPh>
    <rPh sb="17" eb="18">
      <t>カン</t>
    </rPh>
    <rPh sb="18" eb="19">
      <t>ザン</t>
    </rPh>
    <phoneticPr fontId="1"/>
  </si>
  <si>
    <t>→</t>
    <phoneticPr fontId="1"/>
  </si>
  <si>
    <t>①に占める②の割合が５０％以上</t>
    <phoneticPr fontId="1"/>
  </si>
  <si>
    <t>有・無</t>
    <phoneticPr fontId="1"/>
  </si>
  <si>
    <t>①に占める②の割合が４０％以上</t>
    <phoneticPr fontId="1"/>
  </si>
  <si>
    <t>5　勤続年数
の状況</t>
    <rPh sb="2" eb="4">
      <t>キンゾク</t>
    </rPh>
    <rPh sb="4" eb="6">
      <t>ネンスウ</t>
    </rPh>
    <rPh sb="8" eb="10">
      <t>ジョウキョウ</t>
    </rPh>
    <phoneticPr fontId="1"/>
  </si>
  <si>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1"/>
  </si>
  <si>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1"/>
  </si>
  <si>
    <t>→</t>
    <phoneticPr fontId="1"/>
  </si>
  <si>
    <t>①に占める②の割合が３０％以上</t>
    <rPh sb="2" eb="3">
      <t>シ</t>
    </rPh>
    <rPh sb="7" eb="8">
      <t>ワリ</t>
    </rPh>
    <rPh sb="8" eb="9">
      <t>ゴウ</t>
    </rPh>
    <rPh sb="13" eb="15">
      <t>イジョウ</t>
    </rPh>
    <phoneticPr fontId="1"/>
  </si>
  <si>
    <t>有・無</t>
    <rPh sb="0" eb="1">
      <t>ウ</t>
    </rPh>
    <rPh sb="2" eb="3">
      <t>ム</t>
    </rPh>
    <phoneticPr fontId="1"/>
  </si>
  <si>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1"/>
  </si>
  <si>
    <t>　</t>
    <phoneticPr fontId="1"/>
  </si>
  <si>
    <t>（別紙16）</t>
    <phoneticPr fontId="1"/>
  </si>
  <si>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1"/>
  </si>
  <si>
    <t>2　異 動 等 区 分</t>
    <rPh sb="2" eb="3">
      <t>イ</t>
    </rPh>
    <rPh sb="4" eb="5">
      <t>ドウ</t>
    </rPh>
    <rPh sb="6" eb="7">
      <t>トウ</t>
    </rPh>
    <rPh sb="8" eb="9">
      <t>ク</t>
    </rPh>
    <rPh sb="10" eb="11">
      <t>ブン</t>
    </rPh>
    <phoneticPr fontId="1"/>
  </si>
  <si>
    <t>3　平成27年3月31日時点で、現に配置している介護職員初任者研修修了者のサービス提供責任者</t>
    <rPh sb="24" eb="26">
      <t>カイゴ</t>
    </rPh>
    <rPh sb="26" eb="28">
      <t>ショクイン</t>
    </rPh>
    <rPh sb="28" eb="31">
      <t>ショニンシャ</t>
    </rPh>
    <rPh sb="31" eb="33">
      <t>ケンシュウ</t>
    </rPh>
    <phoneticPr fontId="1"/>
  </si>
  <si>
    <t>氏名</t>
    <rPh sb="0" eb="2">
      <t>シメイ</t>
    </rPh>
    <phoneticPr fontId="1"/>
  </si>
  <si>
    <t>有　・　無</t>
    <rPh sb="0" eb="1">
      <t>ユウ</t>
    </rPh>
    <rPh sb="4" eb="5">
      <t>ム</t>
    </rPh>
    <phoneticPr fontId="1"/>
  </si>
  <si>
    <t>4　当該訪問介護事業所以外の指定訪問介護事業所であって、当該訪問介護事業所に</t>
    <rPh sb="2" eb="4">
      <t>トウガイ</t>
    </rPh>
    <rPh sb="4" eb="6">
      <t>ホウモン</t>
    </rPh>
    <rPh sb="6" eb="8">
      <t>カイゴ</t>
    </rPh>
    <rPh sb="8" eb="11">
      <t>ジギョウショ</t>
    </rPh>
    <rPh sb="11" eb="13">
      <t>イガイ</t>
    </rPh>
    <rPh sb="14" eb="16">
      <t>シテイ</t>
    </rPh>
    <rPh sb="16" eb="18">
      <t>ホウモン</t>
    </rPh>
    <rPh sb="18" eb="20">
      <t>カイゴ</t>
    </rPh>
    <rPh sb="20" eb="23">
      <t>ジギョウショ</t>
    </rPh>
    <rPh sb="28" eb="30">
      <t>トウガイ</t>
    </rPh>
    <rPh sb="30" eb="32">
      <t>ホウモン</t>
    </rPh>
    <rPh sb="32" eb="34">
      <t>カイゴ</t>
    </rPh>
    <rPh sb="34" eb="37">
      <t>ジギョウショ</t>
    </rPh>
    <phoneticPr fontId="1"/>
  </si>
  <si>
    <t>対して指定訪問介護の提供に係る支援を行うものとの密接な連携の下に運営される</t>
    <phoneticPr fontId="1"/>
  </si>
  <si>
    <t>指定訪問介護事業所（いわゆる「サテライト事業所」）となること又はなることが</t>
    <phoneticPr fontId="1"/>
  </si>
  <si>
    <t>計画されている。</t>
    <phoneticPr fontId="1"/>
  </si>
  <si>
    <t>移行予定年月日</t>
    <rPh sb="0" eb="2">
      <t>イコウ</t>
    </rPh>
    <rPh sb="2" eb="4">
      <t>ヨテイ</t>
    </rPh>
    <rPh sb="4" eb="7">
      <t>ネンガッピ</t>
    </rPh>
    <phoneticPr fontId="1"/>
  </si>
  <si>
    <t>年　　　　月　　　　日</t>
    <rPh sb="0" eb="1">
      <t>ネン</t>
    </rPh>
    <rPh sb="5" eb="6">
      <t>ガツ</t>
    </rPh>
    <rPh sb="10" eb="11">
      <t>ニチ</t>
    </rPh>
    <phoneticPr fontId="1"/>
  </si>
  <si>
    <t>（実施予定年月日は平成30年３月31日までの間のいずれかの日）</t>
    <rPh sb="1" eb="3">
      <t>ジッシ</t>
    </rPh>
    <rPh sb="3" eb="5">
      <t>ヨテイ</t>
    </rPh>
    <rPh sb="5" eb="8">
      <t>ネンガッピ</t>
    </rPh>
    <rPh sb="9" eb="11">
      <t>ヘイセイ</t>
    </rPh>
    <rPh sb="13" eb="14">
      <t>ネン</t>
    </rPh>
    <rPh sb="15" eb="16">
      <t>ガツ</t>
    </rPh>
    <rPh sb="18" eb="19">
      <t>ニチ</t>
    </rPh>
    <rPh sb="22" eb="23">
      <t>アイダ</t>
    </rPh>
    <rPh sb="29" eb="30">
      <t>ヒ</t>
    </rPh>
    <phoneticPr fontId="1"/>
  </si>
  <si>
    <t>　</t>
    <phoneticPr fontId="1"/>
  </si>
  <si>
    <t>（参考様式１－１）</t>
    <phoneticPr fontId="1"/>
  </si>
  <si>
    <r>
      <t>従業者の勤務体制及び勤務形態一覧表</t>
    </r>
    <r>
      <rPr>
        <sz val="11"/>
        <rFont val="ＭＳ Ｐゴシック"/>
        <family val="3"/>
        <charset val="128"/>
      </rPr>
      <t>（平成　　　　年　　　月分）</t>
    </r>
    <phoneticPr fontId="1"/>
  </si>
  <si>
    <t>サービス種類</t>
    <phoneticPr fontId="1"/>
  </si>
  <si>
    <t>（</t>
    <phoneticPr fontId="1"/>
  </si>
  <si>
    <t>）</t>
    <phoneticPr fontId="1"/>
  </si>
  <si>
    <t>事業所名</t>
    <phoneticPr fontId="1"/>
  </si>
  <si>
    <t>　単位目</t>
    <phoneticPr fontId="1"/>
  </si>
  <si>
    <t>単独・併設型　</t>
    <rPh sb="0" eb="2">
      <t>タンドク</t>
    </rPh>
    <rPh sb="3" eb="6">
      <t>ヘイセツガタ</t>
    </rPh>
    <phoneticPr fontId="1"/>
  </si>
  <si>
    <t>個別機能訓練加算　あり （ Ⅰ ・ Ⅱ ）・なし</t>
    <rPh sb="0" eb="2">
      <t>コベツ</t>
    </rPh>
    <rPh sb="2" eb="4">
      <t>キノウ</t>
    </rPh>
    <rPh sb="4" eb="6">
      <t>クンレン</t>
    </rPh>
    <rPh sb="6" eb="8">
      <t>カサン</t>
    </rPh>
    <phoneticPr fontId="1"/>
  </si>
  <si>
    <t>栄養改善加算　あり・なし</t>
    <phoneticPr fontId="1"/>
  </si>
  <si>
    <t>口腔機能向上加算　あり・なし</t>
    <phoneticPr fontId="1"/>
  </si>
  <si>
    <t>常勤職員の勤務時間</t>
    <phoneticPr fontId="1"/>
  </si>
  <si>
    <t>１日</t>
    <phoneticPr fontId="1"/>
  </si>
  <si>
    <t>時間</t>
    <rPh sb="0" eb="2">
      <t>ジカン</t>
    </rPh>
    <phoneticPr fontId="1"/>
  </si>
  <si>
    <t>１週</t>
    <rPh sb="1" eb="2">
      <t>シュウ</t>
    </rPh>
    <phoneticPr fontId="1"/>
  </si>
  <si>
    <t>職種</t>
    <rPh sb="0" eb="2">
      <t>ショクシュ</t>
    </rPh>
    <phoneticPr fontId="1"/>
  </si>
  <si>
    <t>勤務
形態</t>
    <rPh sb="0" eb="2">
      <t>キンム</t>
    </rPh>
    <rPh sb="3" eb="5">
      <t>ケイタイ</t>
    </rPh>
    <phoneticPr fontId="1"/>
  </si>
  <si>
    <t>資格</t>
    <rPh sb="0" eb="2">
      <t>シカク</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</si>
  <si>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</si>
  <si>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</si>
  <si>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</si>
  <si>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</si>
  <si>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4週の合計の
勤務時間</t>
    <phoneticPr fontId="1"/>
  </si>
  <si>
    <t>週平均の勤務時間</t>
    <phoneticPr fontId="1"/>
  </si>
  <si>
    <t>＊</t>
    <phoneticPr fontId="1"/>
  </si>
  <si>
    <t>介護職員の合計</t>
    <rPh sb="0" eb="2">
      <t>カイゴ</t>
    </rPh>
    <rPh sb="2" eb="4">
      <t>ショクイン</t>
    </rPh>
    <rPh sb="5" eb="7">
      <t>ゴウケイ</t>
    </rPh>
    <phoneticPr fontId="1"/>
  </si>
  <si>
    <t>1日の利用者数</t>
    <rPh sb="1" eb="2">
      <t>ニチ</t>
    </rPh>
    <rPh sb="3" eb="6">
      <t>リヨウシャ</t>
    </rPh>
    <rPh sb="6" eb="7">
      <t>スウ</t>
    </rPh>
    <phoneticPr fontId="1"/>
  </si>
  <si>
    <t>備考</t>
    <phoneticPr fontId="1"/>
  </si>
  <si>
    <t>　＊欄には、当該月の曜日を記入してください。</t>
    <rPh sb="2" eb="3">
      <t>ラン</t>
    </rPh>
    <rPh sb="6" eb="8">
      <t>トウガイ</t>
    </rPh>
    <rPh sb="8" eb="9">
      <t>ツキ</t>
    </rPh>
    <rPh sb="10" eb="12">
      <t>ヨウビ</t>
    </rPh>
    <rPh sb="13" eb="15">
      <t>キニュウ</t>
    </rPh>
    <phoneticPr fontId="1"/>
  </si>
  <si>
    <t>勤務割記号</t>
    <rPh sb="0" eb="2">
      <t>キンム</t>
    </rPh>
    <rPh sb="2" eb="3">
      <t>ワリ</t>
    </rPh>
    <rPh sb="3" eb="5">
      <t>キゴウ</t>
    </rPh>
    <phoneticPr fontId="1"/>
  </si>
  <si>
    <t>勤務時間</t>
    <rPh sb="0" eb="2">
      <t>キンム</t>
    </rPh>
    <rPh sb="2" eb="4">
      <t>ジカン</t>
    </rPh>
    <phoneticPr fontId="1"/>
  </si>
  <si>
    <t>申請する事業に係る従業者全員（管理者を含む。）について、４週間分の勤務割を記入してください。勤務割は、勤務時間帯が異なるごとに区分して付した記号（勤務割記号）を用いて記入してください。
（勤務割記号の例　①８：３０～１７：００　②８：３０～１３：００　③１３：００～１７：００　休…休日）</t>
    <rPh sb="0" eb="2">
      <t>シンセイ</t>
    </rPh>
    <rPh sb="4" eb="6">
      <t>ジギョウ</t>
    </rPh>
    <rPh sb="7" eb="8">
      <t>カカ</t>
    </rPh>
    <rPh sb="9" eb="12">
      <t>ジュウギョウシャ</t>
    </rPh>
    <rPh sb="12" eb="14">
      <t>ゼンイン</t>
    </rPh>
    <rPh sb="15" eb="18">
      <t>カンリシャ</t>
    </rPh>
    <rPh sb="19" eb="20">
      <t>フク</t>
    </rPh>
    <rPh sb="29" eb="31">
      <t>シュウカン</t>
    </rPh>
    <rPh sb="31" eb="32">
      <t>ブン</t>
    </rPh>
    <rPh sb="33" eb="35">
      <t>キンム</t>
    </rPh>
    <rPh sb="35" eb="36">
      <t>ワリ</t>
    </rPh>
    <rPh sb="37" eb="39">
      <t>キニュウ</t>
    </rPh>
    <rPh sb="46" eb="48">
      <t>キンム</t>
    </rPh>
    <rPh sb="48" eb="49">
      <t>ワ</t>
    </rPh>
    <rPh sb="51" eb="53">
      <t>キンム</t>
    </rPh>
    <rPh sb="53" eb="56">
      <t>ジカンタイ</t>
    </rPh>
    <rPh sb="57" eb="58">
      <t>コト</t>
    </rPh>
    <rPh sb="63" eb="65">
      <t>クブン</t>
    </rPh>
    <rPh sb="67" eb="68">
      <t>フ</t>
    </rPh>
    <rPh sb="70" eb="72">
      <t>キゴウ</t>
    </rPh>
    <rPh sb="73" eb="75">
      <t>キンム</t>
    </rPh>
    <rPh sb="75" eb="76">
      <t>ワリ</t>
    </rPh>
    <rPh sb="76" eb="78">
      <t>キゴウ</t>
    </rPh>
    <rPh sb="80" eb="81">
      <t>モチ</t>
    </rPh>
    <rPh sb="83" eb="85">
      <t>キニュウ</t>
    </rPh>
    <rPh sb="94" eb="96">
      <t>キンム</t>
    </rPh>
    <rPh sb="96" eb="97">
      <t>ワリ</t>
    </rPh>
    <rPh sb="97" eb="99">
      <t>キゴウ</t>
    </rPh>
    <rPh sb="100" eb="101">
      <t>レイ</t>
    </rPh>
    <rPh sb="139" eb="140">
      <t>キュウ</t>
    </rPh>
    <rPh sb="141" eb="143">
      <t>キュウジツ</t>
    </rPh>
    <phoneticPr fontId="1"/>
  </si>
  <si>
    <t>①</t>
    <phoneticPr fontId="1"/>
  </si>
  <si>
    <t>　：　～　：</t>
    <phoneticPr fontId="1"/>
  </si>
  <si>
    <t>②</t>
    <phoneticPr fontId="1"/>
  </si>
  <si>
    <t>③</t>
    <phoneticPr fontId="1"/>
  </si>
  <si>
    <r>
      <t>　職種ごとに下記の勤務形態の区分の順にまとめて記入してください。
　</t>
    </r>
    <r>
      <rPr>
        <b/>
        <sz val="12"/>
        <rFont val="ＭＳ Ｐゴシック"/>
        <family val="3"/>
        <charset val="128"/>
      </rPr>
      <t>　　</t>
    </r>
    <r>
      <rPr>
        <b/>
        <u/>
        <sz val="11"/>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キニュウ</t>
    </rPh>
    <rPh sb="36" eb="38">
      <t>キンム</t>
    </rPh>
    <rPh sb="38" eb="40">
      <t>ケイタイ</t>
    </rPh>
    <rPh sb="41" eb="43">
      <t>クブン</t>
    </rPh>
    <rPh sb="46" eb="48">
      <t>ジョウキン</t>
    </rPh>
    <rPh sb="49" eb="51">
      <t>センジュウ</t>
    </rPh>
    <rPh sb="54" eb="56">
      <t>ジョウキン</t>
    </rPh>
    <rPh sb="57" eb="59">
      <t>ケンム</t>
    </rPh>
    <rPh sb="62" eb="64">
      <t>ジョウキン</t>
    </rPh>
    <rPh sb="64" eb="66">
      <t>イガイ</t>
    </rPh>
    <rPh sb="67" eb="69">
      <t>センジュウ</t>
    </rPh>
    <rPh sb="72" eb="74">
      <t>ジョウキン</t>
    </rPh>
    <rPh sb="74" eb="76">
      <t>イガイ</t>
    </rPh>
    <rPh sb="77" eb="79">
      <t>ケンム</t>
    </rPh>
    <phoneticPr fontId="1"/>
  </si>
  <si>
    <t>サービス
提供時間</t>
    <rPh sb="5" eb="9">
      <t>テイキョウジカン</t>
    </rPh>
    <phoneticPr fontId="1"/>
  </si>
  <si>
    <t>・別の事業所での勤務時間を合計して常勤となる場合は、常勤以外と区分してください。（ただし、管理者は勤務時間を合計して常勤となれば常勤と区分してください。）</t>
    <rPh sb="1" eb="2">
      <t>ベツ</t>
    </rPh>
    <rPh sb="3" eb="6">
      <t>ジギョウショ</t>
    </rPh>
    <rPh sb="8" eb="10">
      <t>キンム</t>
    </rPh>
    <rPh sb="10" eb="12">
      <t>ジカン</t>
    </rPh>
    <rPh sb="13" eb="15">
      <t>ゴウケイ</t>
    </rPh>
    <rPh sb="17" eb="19">
      <t>ジョウキン</t>
    </rPh>
    <rPh sb="22" eb="24">
      <t>バアイ</t>
    </rPh>
    <rPh sb="26" eb="28">
      <t>ジョウキン</t>
    </rPh>
    <rPh sb="28" eb="30">
      <t>イガイ</t>
    </rPh>
    <rPh sb="31" eb="33">
      <t>クブン</t>
    </rPh>
    <rPh sb="45" eb="48">
      <t>カンリシャ</t>
    </rPh>
    <rPh sb="49" eb="51">
      <t>キンム</t>
    </rPh>
    <rPh sb="51" eb="53">
      <t>ジカン</t>
    </rPh>
    <rPh sb="54" eb="56">
      <t>ゴウケイ</t>
    </rPh>
    <phoneticPr fontId="1"/>
  </si>
  <si>
    <t>利用定員</t>
    <rPh sb="0" eb="2">
      <t>リヨウ</t>
    </rPh>
    <rPh sb="2" eb="4">
      <t>テイイン</t>
    </rPh>
    <phoneticPr fontId="1"/>
  </si>
  <si>
    <t>・当該事業所で複数の職務を行っていない場合に専従と区分してください。</t>
    <phoneticPr fontId="1"/>
  </si>
  <si>
    <t>職員が兼務する場合（例：看護職員と機能訓練指導員）には、それぞれの職務で同一の勤務割記号を書いてください。ただし、兼務する一方の職種がサービス提供時間帯の専従が要件である職種の場合は、残りの職種については、当該専従時間を除いた勤務割記号を設定し、その記号を記入してください。</t>
    <rPh sb="0" eb="2">
      <t>ショクイン</t>
    </rPh>
    <rPh sb="3" eb="5">
      <t>ケンム</t>
    </rPh>
    <rPh sb="7" eb="9">
      <t>バアイ</t>
    </rPh>
    <rPh sb="10" eb="11">
      <t>レイ</t>
    </rPh>
    <rPh sb="12" eb="14">
      <t>カンゴ</t>
    </rPh>
    <rPh sb="14" eb="16">
      <t>ショクイン</t>
    </rPh>
    <rPh sb="17" eb="19">
      <t>キノウ</t>
    </rPh>
    <rPh sb="19" eb="21">
      <t>クンレン</t>
    </rPh>
    <rPh sb="21" eb="24">
      <t>シドウイン</t>
    </rPh>
    <rPh sb="33" eb="35">
      <t>ショクム</t>
    </rPh>
    <rPh sb="36" eb="38">
      <t>ドウイツ</t>
    </rPh>
    <rPh sb="39" eb="41">
      <t>キンム</t>
    </rPh>
    <rPh sb="41" eb="42">
      <t>ワ</t>
    </rPh>
    <rPh sb="42" eb="44">
      <t>キゴウ</t>
    </rPh>
    <rPh sb="45" eb="46">
      <t>カ</t>
    </rPh>
    <rPh sb="57" eb="59">
      <t>ケンム</t>
    </rPh>
    <phoneticPr fontId="1"/>
  </si>
  <si>
    <t>資格欄は、資格が必要な職種のみ記載してください。</t>
    <rPh sb="0" eb="2">
      <t>シカク</t>
    </rPh>
    <rPh sb="2" eb="3">
      <t>ラン</t>
    </rPh>
    <rPh sb="5" eb="7">
      <t>シカク</t>
    </rPh>
    <rPh sb="8" eb="10">
      <t>ヒツヨウ</t>
    </rPh>
    <rPh sb="11" eb="13">
      <t>ショクシュ</t>
    </rPh>
    <rPh sb="15" eb="17">
      <t>キサイ</t>
    </rPh>
    <phoneticPr fontId="1"/>
  </si>
  <si>
    <t>併設の事業所で兼務している職員がいる場合は当該併設事業所所定の勤務割表を添付してください。</t>
    <rPh sb="0" eb="2">
      <t>ヘイセツ</t>
    </rPh>
    <rPh sb="3" eb="6">
      <t>ジギョウショ</t>
    </rPh>
    <rPh sb="7" eb="9">
      <t>ケンム</t>
    </rPh>
    <rPh sb="13" eb="15">
      <t>ショクイン</t>
    </rPh>
    <rPh sb="18" eb="20">
      <t>バアイ</t>
    </rPh>
    <rPh sb="21" eb="23">
      <t>トウガイ</t>
    </rPh>
    <rPh sb="23" eb="25">
      <t>ヘイセツ</t>
    </rPh>
    <rPh sb="25" eb="28">
      <t>ジギョウショ</t>
    </rPh>
    <rPh sb="28" eb="30">
      <t>ショテイ</t>
    </rPh>
    <rPh sb="31" eb="33">
      <t>キンム</t>
    </rPh>
    <rPh sb="33" eb="34">
      <t>ワ</t>
    </rPh>
    <rPh sb="34" eb="35">
      <t>ヒョウ</t>
    </rPh>
    <rPh sb="36" eb="38">
      <t>テンプ</t>
    </rPh>
    <phoneticPr fontId="1"/>
  </si>
  <si>
    <t>▲▲▲デイサービス</t>
    <phoneticPr fontId="1"/>
  </si>
  <si>
    <t>１　単位目</t>
    <phoneticPr fontId="1"/>
  </si>
  <si>
    <t>栄養改善加算　あり・なし</t>
    <phoneticPr fontId="1"/>
  </si>
  <si>
    <t>口腔機能向上加算　あり・なし</t>
    <phoneticPr fontId="1"/>
  </si>
  <si>
    <t>常勤職員の勤務時間</t>
    <phoneticPr fontId="1"/>
  </si>
  <si>
    <t>１日</t>
    <phoneticPr fontId="1"/>
  </si>
  <si>
    <t>4週の合計の
勤務時間</t>
    <phoneticPr fontId="1"/>
  </si>
  <si>
    <t>週平均の勤務時間</t>
    <phoneticPr fontId="1"/>
  </si>
  <si>
    <t>月</t>
    <rPh sb="0" eb="1">
      <t>ゲツ</t>
    </rPh>
    <phoneticPr fontId="1"/>
  </si>
  <si>
    <t>火</t>
  </si>
  <si>
    <t>水</t>
  </si>
  <si>
    <t>木</t>
  </si>
  <si>
    <t>金</t>
  </si>
  <si>
    <t>土</t>
  </si>
  <si>
    <t>日</t>
  </si>
  <si>
    <t>月</t>
  </si>
  <si>
    <t>（記載例）</t>
    <phoneticPr fontId="1"/>
  </si>
  <si>
    <t>管理者</t>
    <phoneticPr fontId="1"/>
  </si>
  <si>
    <t>Ａ</t>
    <phoneticPr fontId="1"/>
  </si>
  <si>
    <t>○○○</t>
    <phoneticPr fontId="1"/>
  </si>
  <si>
    <t>休</t>
    <rPh sb="0" eb="1">
      <t>キュウ</t>
    </rPh>
    <phoneticPr fontId="1"/>
  </si>
  <si>
    <t>①</t>
  </si>
  <si>
    <t>生活相談員</t>
    <phoneticPr fontId="1"/>
  </si>
  <si>
    <t>Ｃ</t>
    <phoneticPr fontId="1"/>
  </si>
  <si>
    <t>介護福祉士</t>
    <rPh sb="0" eb="2">
      <t>カイゴ</t>
    </rPh>
    <rPh sb="2" eb="5">
      <t>フクシシ</t>
    </rPh>
    <phoneticPr fontId="1"/>
  </si>
  <si>
    <t>□□□</t>
    <phoneticPr fontId="1"/>
  </si>
  <si>
    <t>①</t>
    <phoneticPr fontId="1"/>
  </si>
  <si>
    <t>△△△</t>
    <phoneticPr fontId="1"/>
  </si>
  <si>
    <t>②</t>
    <phoneticPr fontId="1"/>
  </si>
  <si>
    <t>◎◎◎</t>
    <phoneticPr fontId="1"/>
  </si>
  <si>
    <t>③</t>
    <phoneticPr fontId="1"/>
  </si>
  <si>
    <t>介護職員</t>
    <phoneticPr fontId="1"/>
  </si>
  <si>
    <t>Ａ</t>
    <phoneticPr fontId="1"/>
  </si>
  <si>
    <t>●●●</t>
    <phoneticPr fontId="1"/>
  </si>
  <si>
    <t>■■■</t>
    <phoneticPr fontId="1"/>
  </si>
  <si>
    <t>看護職員</t>
    <rPh sb="0" eb="2">
      <t>カンゴ</t>
    </rPh>
    <rPh sb="2" eb="4">
      <t>ショクイン</t>
    </rPh>
    <phoneticPr fontId="1"/>
  </si>
  <si>
    <t>Ｂ</t>
    <phoneticPr fontId="1"/>
  </si>
  <si>
    <t>看護師</t>
    <rPh sb="0" eb="3">
      <t>カンゴシ</t>
    </rPh>
    <phoneticPr fontId="1"/>
  </si>
  <si>
    <t>◆◆◆</t>
    <phoneticPr fontId="1"/>
  </si>
  <si>
    <t>機能訓練指導員</t>
    <rPh sb="0" eb="2">
      <t>キノウ</t>
    </rPh>
    <rPh sb="2" eb="4">
      <t>クンレン</t>
    </rPh>
    <rPh sb="4" eb="7">
      <t>シドウイン</t>
    </rPh>
    <phoneticPr fontId="1"/>
  </si>
  <si>
    <t>作業療法士</t>
    <rPh sb="0" eb="2">
      <t>サギョウ</t>
    </rPh>
    <rPh sb="2" eb="5">
      <t>リョウホウシ</t>
    </rPh>
    <phoneticPr fontId="1"/>
  </si>
  <si>
    <t>★★★</t>
    <phoneticPr fontId="1"/>
  </si>
  <si>
    <t>備考</t>
    <phoneticPr fontId="1"/>
  </si>
  <si>
    <t>８：３０～１７：３０</t>
    <phoneticPr fontId="1"/>
  </si>
  <si>
    <t>８：３０～１３：００</t>
    <phoneticPr fontId="1"/>
  </si>
  <si>
    <t>１３：００～１７：３０</t>
    <phoneticPr fontId="1"/>
  </si>
  <si>
    <t>９：３０～１６：３０</t>
    <phoneticPr fontId="1"/>
  </si>
  <si>
    <t>１５人</t>
    <rPh sb="2" eb="3">
      <t>ニン</t>
    </rPh>
    <phoneticPr fontId="1"/>
  </si>
  <si>
    <t>・当該事業所で複数の職務を行っていない場合に専従と区分してください。</t>
    <phoneticPr fontId="1"/>
  </si>
  <si>
    <t>（参考様式３）</t>
    <rPh sb="1" eb="3">
      <t>サンコウ</t>
    </rPh>
    <rPh sb="3" eb="5">
      <t>ヨウシキ</t>
    </rPh>
    <phoneticPr fontId="1"/>
  </si>
  <si>
    <t>中山間地域等における小規模事業所加算　＜事業所規模算出表＞</t>
    <rPh sb="0" eb="2">
      <t>ナカヤマ</t>
    </rPh>
    <rPh sb="2" eb="3">
      <t>カン</t>
    </rPh>
    <rPh sb="3" eb="5">
      <t>チイキ</t>
    </rPh>
    <rPh sb="5" eb="6">
      <t>トウ</t>
    </rPh>
    <rPh sb="10" eb="13">
      <t>ショウキボ</t>
    </rPh>
    <rPh sb="13" eb="16">
      <t>ジギョウショ</t>
    </rPh>
    <rPh sb="16" eb="18">
      <t>カサン</t>
    </rPh>
    <rPh sb="20" eb="23">
      <t>ジギョウショ</t>
    </rPh>
    <rPh sb="23" eb="25">
      <t>キボ</t>
    </rPh>
    <rPh sb="25" eb="27">
      <t>サンシュツ</t>
    </rPh>
    <rPh sb="27" eb="28">
      <t>ヒョウ</t>
    </rPh>
    <phoneticPr fontId="1"/>
  </si>
  <si>
    <t>サービス種類　　  　：</t>
    <phoneticPr fontId="1"/>
  </si>
  <si>
    <t>事 業 所 名　　　　　：</t>
    <phoneticPr fontId="1"/>
  </si>
  <si>
    <t>開設(再開）年月日　：</t>
    <rPh sb="0" eb="2">
      <t>カイセツ</t>
    </rPh>
    <rPh sb="3" eb="5">
      <t>サイカイ</t>
    </rPh>
    <rPh sb="6" eb="9">
      <t>ネンガッピ</t>
    </rPh>
    <phoneticPr fontId="1"/>
  </si>
  <si>
    <t>平成　　　　年　　　　月　　　　日</t>
    <phoneticPr fontId="1"/>
  </si>
  <si>
    <t>◆算定パターン１　【前年度実績が６月以上ある場合】</t>
    <rPh sb="1" eb="3">
      <t>サンテイ</t>
    </rPh>
    <phoneticPr fontId="1"/>
  </si>
  <si>
    <t>実績を入力した年度</t>
    <rPh sb="0" eb="2">
      <t>ジッセキ</t>
    </rPh>
    <rPh sb="3" eb="5">
      <t>ニュウリョク</t>
    </rPh>
    <rPh sb="7" eb="9">
      <t>ネンド</t>
    </rPh>
    <phoneticPr fontId="1"/>
  </si>
  <si>
    <t>年度</t>
    <rPh sb="0" eb="1">
      <t>ネン</t>
    </rPh>
    <rPh sb="1" eb="2">
      <t>ド</t>
    </rPh>
    <phoneticPr fontId="1"/>
  </si>
  <si>
    <t>加算対象サービスの各月の延訪問回数や実利用者を入力してください</t>
    <rPh sb="0" eb="2">
      <t>カサン</t>
    </rPh>
    <rPh sb="2" eb="4">
      <t>タイショウ</t>
    </rPh>
    <rPh sb="9" eb="10">
      <t>カク</t>
    </rPh>
    <rPh sb="10" eb="11">
      <t>ツキ</t>
    </rPh>
    <rPh sb="12" eb="13">
      <t>ノ</t>
    </rPh>
    <rPh sb="13" eb="15">
      <t>ホウモン</t>
    </rPh>
    <rPh sb="15" eb="17">
      <t>カイスウ</t>
    </rPh>
    <rPh sb="18" eb="21">
      <t>ジツリヨウ</t>
    </rPh>
    <rPh sb="21" eb="22">
      <t>シャ</t>
    </rPh>
    <rPh sb="23" eb="25">
      <t>ニュウリョク</t>
    </rPh>
    <phoneticPr fontId="1"/>
  </si>
  <si>
    <t>加算算定年度</t>
    <rPh sb="0" eb="2">
      <t>カサン</t>
    </rPh>
    <rPh sb="2" eb="4">
      <t>サンテイ</t>
    </rPh>
    <rPh sb="4" eb="6">
      <t>ネンド</t>
    </rPh>
    <phoneticPr fontId="1"/>
  </si>
  <si>
    <t>年度</t>
    <rPh sb="0" eb="2">
      <t>ネンド</t>
    </rPh>
    <phoneticPr fontId="1"/>
  </si>
  <si>
    <t>※　６月以上の入力が必要です</t>
    <rPh sb="3" eb="4">
      <t>ツキ</t>
    </rPh>
    <rPh sb="4" eb="6">
      <t>イジョウ</t>
    </rPh>
    <rPh sb="7" eb="9">
      <t>ニュウリョク</t>
    </rPh>
    <rPh sb="10" eb="12">
      <t>ヒツヨウ</t>
    </rPh>
    <phoneticPr fontId="1"/>
  </si>
  <si>
    <t>対象サービス</t>
    <rPh sb="0" eb="2">
      <t>タイショウ</t>
    </rPh>
    <phoneticPr fontId="1"/>
  </si>
  <si>
    <t>算定区分</t>
    <rPh sb="0" eb="2">
      <t>サンテイ</t>
    </rPh>
    <rPh sb="2" eb="4">
      <t>クブン</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</si>
  <si>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</si>
  <si>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</si>
  <si>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</si>
  <si>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</si>
  <si>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</si>
  <si>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</si>
  <si>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</si>
  <si>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</si>
  <si>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</si>
  <si>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</si>
  <si>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</si>
  <si>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計</t>
    <rPh sb="0" eb="1">
      <t>ケイ</t>
    </rPh>
    <phoneticPr fontId="1"/>
  </si>
  <si>
    <t>月平均</t>
    <rPh sb="0" eb="1">
      <t>ツキ</t>
    </rPh>
    <rPh sb="1" eb="2">
      <t>ヒラ</t>
    </rPh>
    <rPh sb="2" eb="3">
      <t>タモツ</t>
    </rPh>
    <phoneticPr fontId="1"/>
  </si>
  <si>
    <t>判定基準</t>
    <rPh sb="0" eb="2">
      <t>ハンテイ</t>
    </rPh>
    <rPh sb="2" eb="4">
      <t>キジュン</t>
    </rPh>
    <phoneticPr fontId="1"/>
  </si>
  <si>
    <t>判定</t>
    <rPh sb="0" eb="2">
      <t>ハンテイ</t>
    </rPh>
    <phoneticPr fontId="1"/>
  </si>
  <si>
    <t>訪問介護</t>
    <rPh sb="0" eb="2">
      <t>ホウモン</t>
    </rPh>
    <rPh sb="2" eb="4">
      <t>カイゴ</t>
    </rPh>
    <phoneticPr fontId="1"/>
  </si>
  <si>
    <t>延訪問回数</t>
    <rPh sb="0" eb="1">
      <t>ノ</t>
    </rPh>
    <rPh sb="1" eb="3">
      <t>ホウモン</t>
    </rPh>
    <rPh sb="3" eb="5">
      <t>カイスウ</t>
    </rPh>
    <phoneticPr fontId="1"/>
  </si>
  <si>
    <t>実利用者数</t>
  </si>
  <si>
    <t>訪問入浴</t>
    <rPh sb="0" eb="2">
      <t>ホウモン</t>
    </rPh>
    <rPh sb="2" eb="4">
      <t>ニュウヨク</t>
    </rPh>
    <phoneticPr fontId="1"/>
  </si>
  <si>
    <t>介護予防訪問入浴</t>
    <rPh sb="0" eb="2">
      <t>カイゴ</t>
    </rPh>
    <rPh sb="2" eb="4">
      <t>ヨボウ</t>
    </rPh>
    <rPh sb="4" eb="6">
      <t>ホウモン</t>
    </rPh>
    <rPh sb="6" eb="8">
      <t>ニュウヨク</t>
    </rPh>
    <phoneticPr fontId="1"/>
  </si>
  <si>
    <t>訪問看護</t>
    <rPh sb="0" eb="2">
      <t>ホウモン</t>
    </rPh>
    <rPh sb="2" eb="4">
      <t>カンゴ</t>
    </rPh>
    <phoneticPr fontId="1"/>
  </si>
  <si>
    <t>介護予防訪問看護</t>
    <rPh sb="0" eb="2">
      <t>カイゴ</t>
    </rPh>
    <rPh sb="2" eb="4">
      <t>ヨボウ</t>
    </rPh>
    <rPh sb="4" eb="6">
      <t>ホウモン</t>
    </rPh>
    <rPh sb="6" eb="8">
      <t>カンゴ</t>
    </rPh>
    <phoneticPr fontId="1"/>
  </si>
  <si>
    <t>居宅介護支援</t>
    <rPh sb="0" eb="2">
      <t>キョタク</t>
    </rPh>
    <rPh sb="2" eb="4">
      <t>カイゴ</t>
    </rPh>
    <rPh sb="4" eb="6">
      <t>シエン</t>
    </rPh>
    <phoneticPr fontId="1"/>
  </si>
  <si>
    <t>福祉用具貸与</t>
    <rPh sb="0" eb="2">
      <t>フクシ</t>
    </rPh>
    <rPh sb="2" eb="4">
      <t>ヨウグ</t>
    </rPh>
    <rPh sb="4" eb="6">
      <t>タイヨ</t>
    </rPh>
    <phoneticPr fontId="1"/>
  </si>
  <si>
    <t>介護予防福祉用具貸与</t>
    <rPh sb="0" eb="2">
      <t>カイゴ</t>
    </rPh>
    <rPh sb="2" eb="4">
      <t>ヨボウ</t>
    </rPh>
    <rPh sb="4" eb="6">
      <t>フクシ</t>
    </rPh>
    <rPh sb="6" eb="8">
      <t>ヨウグ</t>
    </rPh>
    <rPh sb="8" eb="10">
      <t>タイヨ</t>
    </rPh>
    <phoneticPr fontId="1"/>
  </si>
  <si>
    <t>◆算定パターン２　【前年度実績が６月未満である場合】</t>
    <rPh sb="1" eb="3">
      <t>サンテイ</t>
    </rPh>
    <rPh sb="18" eb="20">
      <t>ミマン</t>
    </rPh>
    <phoneticPr fontId="1"/>
  </si>
  <si>
    <t>加算算定年月</t>
    <rPh sb="0" eb="2">
      <t>カサン</t>
    </rPh>
    <rPh sb="2" eb="4">
      <t>サンテイ</t>
    </rPh>
    <rPh sb="4" eb="6">
      <t>ネンゲツ</t>
    </rPh>
    <phoneticPr fontId="1"/>
  </si>
  <si>
    <t>年</t>
    <rPh sb="0" eb="1">
      <t>ネン</t>
    </rPh>
    <phoneticPr fontId="1"/>
  </si>
  <si>
    <t>加算対象サービスの直近３月の延訪問回数や実利用者を入力してください</t>
    <rPh sb="0" eb="2">
      <t>カサン</t>
    </rPh>
    <rPh sb="2" eb="4">
      <t>タイショウ</t>
    </rPh>
    <rPh sb="9" eb="11">
      <t>チョッキン</t>
    </rPh>
    <rPh sb="12" eb="13">
      <t>ツキ</t>
    </rPh>
    <rPh sb="14" eb="15">
      <t>ノ</t>
    </rPh>
    <rPh sb="15" eb="17">
      <t>ホウモン</t>
    </rPh>
    <rPh sb="17" eb="19">
      <t>カイスウ</t>
    </rPh>
    <rPh sb="20" eb="23">
      <t>ジツリヨウ</t>
    </rPh>
    <rPh sb="23" eb="24">
      <t>シャ</t>
    </rPh>
    <rPh sb="25" eb="27">
      <t>ニュウリョク</t>
    </rPh>
    <phoneticPr fontId="1"/>
  </si>
  <si>
    <t>月</t>
    <rPh sb="0" eb="1">
      <t>ツキ</t>
    </rPh>
    <phoneticPr fontId="1"/>
  </si>
  <si>
    <t>直近３月の年、月を入力してください</t>
    <rPh sb="0" eb="2">
      <t>チョッキン</t>
    </rPh>
    <rPh sb="3" eb="4">
      <t>ツキ</t>
    </rPh>
    <rPh sb="5" eb="6">
      <t>ネン</t>
    </rPh>
    <rPh sb="7" eb="8">
      <t>ツキ</t>
    </rPh>
    <rPh sb="9" eb="11">
      <t>ニュウリョク</t>
    </rPh>
    <phoneticPr fontId="1"/>
  </si>
  <si>
    <t>サービス種類　　  　：</t>
    <phoneticPr fontId="1"/>
  </si>
  <si>
    <t>訪問介護、介護予防訪問介護</t>
    <rPh sb="0" eb="2">
      <t>ホウモン</t>
    </rPh>
    <rPh sb="2" eb="4">
      <t>カイゴ</t>
    </rPh>
    <rPh sb="5" eb="7">
      <t>カイゴ</t>
    </rPh>
    <rPh sb="7" eb="9">
      <t>ヨボウ</t>
    </rPh>
    <rPh sb="9" eb="11">
      <t>ホウモン</t>
    </rPh>
    <rPh sb="11" eb="13">
      <t>カイゴ</t>
    </rPh>
    <phoneticPr fontId="1"/>
  </si>
  <si>
    <t>事 業 所 名　　　　　：</t>
    <phoneticPr fontId="1"/>
  </si>
  <si>
    <t>○○○○訪問介護事業所</t>
    <rPh sb="4" eb="6">
      <t>ホウモン</t>
    </rPh>
    <rPh sb="6" eb="8">
      <t>カイゴ</t>
    </rPh>
    <rPh sb="8" eb="11">
      <t>ジギョウショ</t>
    </rPh>
    <phoneticPr fontId="1"/>
  </si>
  <si>
    <t>平成２０年　８月１５日</t>
    <phoneticPr fontId="1"/>
  </si>
  <si>
    <t>２４年</t>
    <rPh sb="2" eb="3">
      <t>ネン</t>
    </rPh>
    <phoneticPr fontId="1"/>
  </si>
  <si>
    <t>３月</t>
    <rPh sb="1" eb="2">
      <t>ツキ</t>
    </rPh>
    <phoneticPr fontId="1"/>
  </si>
  <si>
    <t>４月</t>
    <rPh sb="1" eb="2">
      <t>ツキ</t>
    </rPh>
    <phoneticPr fontId="1"/>
  </si>
  <si>
    <t>５月</t>
    <rPh sb="1" eb="2">
      <t>ツキ</t>
    </rPh>
    <phoneticPr fontId="1"/>
  </si>
  <si>
    <t>(参考様式４－１）</t>
    <rPh sb="1" eb="3">
      <t>サンコウ</t>
    </rPh>
    <rPh sb="3" eb="5">
      <t>ヨウシキ</t>
    </rPh>
    <phoneticPr fontId="1"/>
  </si>
  <si>
    <t>従業者常勤換算一覧表　（介護福祉士等一定割合以上雇用事業所に関する加算）</t>
    <rPh sb="0" eb="3">
      <t>ジュウギョウシャ</t>
    </rPh>
    <rPh sb="3" eb="5">
      <t>ジョウキン</t>
    </rPh>
    <rPh sb="5" eb="7">
      <t>カンザン</t>
    </rPh>
    <rPh sb="7" eb="9">
      <t>イチラン</t>
    </rPh>
    <rPh sb="9" eb="10">
      <t>ヒョウ</t>
    </rPh>
    <rPh sb="30" eb="31">
      <t>カン</t>
    </rPh>
    <rPh sb="33" eb="35">
      <t>カサン</t>
    </rPh>
    <phoneticPr fontId="1"/>
  </si>
  <si>
    <t>サービス種類　　　　　　　　　</t>
    <phoneticPr fontId="1"/>
  </si>
  <si>
    <t>：</t>
    <phoneticPr fontId="1"/>
  </si>
  <si>
    <t>入力方法</t>
    <rPh sb="0" eb="2">
      <t>ニュウリョク</t>
    </rPh>
    <rPh sb="2" eb="4">
      <t>ホウホウ</t>
    </rPh>
    <phoneticPr fontId="1"/>
  </si>
  <si>
    <t>水色の該当する箇所のみ入力してください</t>
    <rPh sb="0" eb="2">
      <t>ミズイロ</t>
    </rPh>
    <rPh sb="3" eb="5">
      <t>ガイトウ</t>
    </rPh>
    <rPh sb="7" eb="9">
      <t>カショ</t>
    </rPh>
    <rPh sb="11" eb="13">
      <t>ニュウリョク</t>
    </rPh>
    <phoneticPr fontId="1"/>
  </si>
  <si>
    <t>事業所名　</t>
    <rPh sb="3" eb="4">
      <t>メイ</t>
    </rPh>
    <phoneticPr fontId="1"/>
  </si>
  <si>
    <t>「取得年月日」は、H22.4.1　など半角で入力してください</t>
    <rPh sb="1" eb="3">
      <t>シュトク</t>
    </rPh>
    <rPh sb="3" eb="6">
      <t>ネンガッピ</t>
    </rPh>
    <rPh sb="19" eb="21">
      <t>ハンカク</t>
    </rPh>
    <rPh sb="22" eb="24">
      <t>ニュウリョク</t>
    </rPh>
    <phoneticPr fontId="1"/>
  </si>
  <si>
    <t>開設(再開）年月日</t>
    <rPh sb="0" eb="2">
      <t>カイセツ</t>
    </rPh>
    <rPh sb="3" eb="5">
      <t>サイカイ</t>
    </rPh>
    <rPh sb="6" eb="9">
      <t>ネンガッピ</t>
    </rPh>
    <phoneticPr fontId="1"/>
  </si>
  <si>
    <t>「種類」には、介護福祉士の場合は「介護」、実務者研修修了の場合は実務者、介護職員基礎研修修了の場合</t>
    <rPh sb="1" eb="3">
      <t>シュルイ</t>
    </rPh>
    <rPh sb="7" eb="9">
      <t>カイゴ</t>
    </rPh>
    <rPh sb="9" eb="12">
      <t>フクシシ</t>
    </rPh>
    <rPh sb="13" eb="15">
      <t>バアイ</t>
    </rPh>
    <rPh sb="17" eb="19">
      <t>カイゴ</t>
    </rPh>
    <rPh sb="21" eb="24">
      <t>ジツムシャ</t>
    </rPh>
    <rPh sb="24" eb="26">
      <t>ケンシュウ</t>
    </rPh>
    <rPh sb="26" eb="28">
      <t>シュウリョウ</t>
    </rPh>
    <rPh sb="29" eb="31">
      <t>バアイ</t>
    </rPh>
    <rPh sb="32" eb="35">
      <t>ジツムシャ</t>
    </rPh>
    <rPh sb="36" eb="38">
      <t>カイゴ</t>
    </rPh>
    <rPh sb="38" eb="40">
      <t>ショクイン</t>
    </rPh>
    <rPh sb="40" eb="42">
      <t>キソ</t>
    </rPh>
    <rPh sb="42" eb="44">
      <t>ケンシュウ</t>
    </rPh>
    <rPh sb="44" eb="46">
      <t>シュウリョウ</t>
    </rPh>
    <rPh sb="47" eb="49">
      <t>バアイ</t>
    </rPh>
    <phoneticPr fontId="1"/>
  </si>
  <si>
    <t>一覧表対象年度</t>
    <rPh sb="0" eb="2">
      <t>イチラン</t>
    </rPh>
    <rPh sb="2" eb="3">
      <t>ヒョウ</t>
    </rPh>
    <rPh sb="3" eb="5">
      <t>タイショウ</t>
    </rPh>
    <rPh sb="5" eb="7">
      <t>ネンド</t>
    </rPh>
    <phoneticPr fontId="1"/>
  </si>
  <si>
    <t>年度</t>
  </si>
  <si>
    <t>は「基礎」、また、訪問介護員１級は「１級」、該当資格がない場合は「なし」と入力（又は選択）してください</t>
    <rPh sb="19" eb="20">
      <t>キュウ</t>
    </rPh>
    <rPh sb="22" eb="24">
      <t>ガイトウ</t>
    </rPh>
    <rPh sb="24" eb="26">
      <t>シカク</t>
    </rPh>
    <rPh sb="29" eb="31">
      <t>バアイ</t>
    </rPh>
    <rPh sb="37" eb="39">
      <t>ニュウリョク</t>
    </rPh>
    <rPh sb="40" eb="41">
      <t>マタ</t>
    </rPh>
    <rPh sb="42" eb="44">
      <t>センタク</t>
    </rPh>
    <phoneticPr fontId="1"/>
  </si>
  <si>
    <t>算定年度（年度途中の場合は加算開始年月）</t>
    <rPh sb="0" eb="2">
      <t>サンテイ</t>
    </rPh>
    <rPh sb="2" eb="4">
      <t>ネンド</t>
    </rPh>
    <rPh sb="5" eb="7">
      <t>ネンド</t>
    </rPh>
    <rPh sb="7" eb="9">
      <t>トチュウ</t>
    </rPh>
    <rPh sb="10" eb="12">
      <t>バアイ</t>
    </rPh>
    <rPh sb="13" eb="15">
      <t>カサン</t>
    </rPh>
    <rPh sb="15" eb="17">
      <t>カイシ</t>
    </rPh>
    <rPh sb="17" eb="18">
      <t>ネン</t>
    </rPh>
    <rPh sb="18" eb="19">
      <t>ツキ</t>
    </rPh>
    <phoneticPr fontId="1"/>
  </si>
  <si>
    <t xml:space="preserve"> （　　　　年　　　月）</t>
    <phoneticPr fontId="1"/>
  </si>
  <si>
    <t>「換算数」欄は、常勤換算後の数字を小数点第２位まで入力してください（第３以下は切り捨て）</t>
    <rPh sb="1" eb="3">
      <t>カンザン</t>
    </rPh>
    <rPh sb="3" eb="4">
      <t>スウ</t>
    </rPh>
    <rPh sb="5" eb="6">
      <t>ラン</t>
    </rPh>
    <rPh sb="8" eb="10">
      <t>ジョウキン</t>
    </rPh>
    <rPh sb="10" eb="12">
      <t>カンザン</t>
    </rPh>
    <rPh sb="12" eb="13">
      <t>ゴ</t>
    </rPh>
    <rPh sb="14" eb="16">
      <t>スウジ</t>
    </rPh>
    <rPh sb="17" eb="20">
      <t>ショウスウテン</t>
    </rPh>
    <rPh sb="20" eb="21">
      <t>ダイ</t>
    </rPh>
    <rPh sb="22" eb="23">
      <t>イ</t>
    </rPh>
    <rPh sb="25" eb="27">
      <t>ニュウリョク</t>
    </rPh>
    <rPh sb="34" eb="35">
      <t>ダイ</t>
    </rPh>
    <rPh sb="36" eb="38">
      <t>イカ</t>
    </rPh>
    <rPh sb="39" eb="40">
      <t>キ</t>
    </rPh>
    <rPh sb="41" eb="42">
      <t>ス</t>
    </rPh>
    <phoneticPr fontId="1"/>
  </si>
  <si>
    <t>なし</t>
    <phoneticPr fontId="1"/>
  </si>
  <si>
    <t>※</t>
    <phoneticPr fontId="1"/>
  </si>
  <si>
    <t>「判定」欄は、何も入力しないでください</t>
    <rPh sb="1" eb="3">
      <t>ハンテイ</t>
    </rPh>
    <rPh sb="4" eb="5">
      <t>ラン</t>
    </rPh>
    <rPh sb="7" eb="8">
      <t>ナニ</t>
    </rPh>
    <rPh sb="9" eb="11">
      <t>ニュウリョク</t>
    </rPh>
    <phoneticPr fontId="1"/>
  </si>
  <si>
    <t>介護</t>
    <rPh sb="0" eb="2">
      <t>カイゴ</t>
    </rPh>
    <phoneticPr fontId="1"/>
  </si>
  <si>
    <t>当該月の資格保有者として認められる場合は「○」、そうでない場合は「×」と判定されます</t>
    <phoneticPr fontId="1"/>
  </si>
  <si>
    <t>実務者</t>
    <rPh sb="0" eb="2">
      <t>ジツム</t>
    </rPh>
    <rPh sb="2" eb="3">
      <t>シャ</t>
    </rPh>
    <phoneticPr fontId="1"/>
  </si>
  <si>
    <t>１級</t>
    <rPh sb="1" eb="2">
      <t>キュウ</t>
    </rPh>
    <phoneticPr fontId="1"/>
  </si>
  <si>
    <t>職　種</t>
    <rPh sb="0" eb="1">
      <t>ショク</t>
    </rPh>
    <rPh sb="2" eb="3">
      <t>タネ</t>
    </rPh>
    <phoneticPr fontId="1"/>
  </si>
  <si>
    <t>資格取得状況</t>
    <rPh sb="0" eb="2">
      <t>シカク</t>
    </rPh>
    <rPh sb="2" eb="4">
      <t>シュトク</t>
    </rPh>
    <rPh sb="4" eb="6">
      <t>ジョウキョウ</t>
    </rPh>
    <phoneticPr fontId="1"/>
  </si>
  <si>
    <t>H28.4</t>
  </si>
  <si>
    <t>H28.5</t>
  </si>
  <si>
    <t>H28.6</t>
  </si>
  <si>
    <t>H28.7</t>
  </si>
  <si>
    <t>H28.8</t>
  </si>
  <si>
    <t>H28.9</t>
  </si>
  <si>
    <t>H28.10</t>
  </si>
  <si>
    <t>H28.11</t>
  </si>
  <si>
    <t>H28.12</t>
  </si>
  <si>
    <t>H29.1</t>
  </si>
  <si>
    <t>H29.2</t>
  </si>
  <si>
    <t>H27.3</t>
    <phoneticPr fontId="1"/>
  </si>
  <si>
    <t>常勤換算数
の平均</t>
    <rPh sb="0" eb="2">
      <t>ジョウキン</t>
    </rPh>
    <rPh sb="2" eb="4">
      <t>カンザン</t>
    </rPh>
    <rPh sb="4" eb="5">
      <t>スウ</t>
    </rPh>
    <rPh sb="7" eb="9">
      <t>ヘイキン</t>
    </rPh>
    <phoneticPr fontId="1"/>
  </si>
  <si>
    <t>基礎</t>
    <rPh sb="0" eb="2">
      <t>キソ</t>
    </rPh>
    <phoneticPr fontId="1"/>
  </si>
  <si>
    <t>取得年月日</t>
    <rPh sb="0" eb="2">
      <t>シュトク</t>
    </rPh>
    <rPh sb="2" eb="5">
      <t>ネンガッピ</t>
    </rPh>
    <phoneticPr fontId="1"/>
  </si>
  <si>
    <t>種類</t>
    <rPh sb="0" eb="2">
      <t>シュルイ</t>
    </rPh>
    <phoneticPr fontId="1"/>
  </si>
  <si>
    <t>換算数</t>
    <rPh sb="0" eb="2">
      <t>カンザン</t>
    </rPh>
    <rPh sb="2" eb="3">
      <t>スウ</t>
    </rPh>
    <phoneticPr fontId="1"/>
  </si>
  <si>
    <t>①　訪問介護員又は介護職員の（常勤換算）総数</t>
    <rPh sb="2" eb="4">
      <t>ホウモン</t>
    </rPh>
    <rPh sb="4" eb="6">
      <t>カイゴ</t>
    </rPh>
    <rPh sb="6" eb="7">
      <t>イン</t>
    </rPh>
    <rPh sb="7" eb="8">
      <t>マタ</t>
    </rPh>
    <rPh sb="9" eb="11">
      <t>カイゴ</t>
    </rPh>
    <rPh sb="11" eb="13">
      <t>ショクイン</t>
    </rPh>
    <rPh sb="15" eb="17">
      <t>ジョウキン</t>
    </rPh>
    <rPh sb="17" eb="19">
      <t>カンザン</t>
    </rPh>
    <rPh sb="20" eb="22">
      <t>ソウスウ</t>
    </rPh>
    <phoneticPr fontId="1"/>
  </si>
  <si>
    <t>②　①のうち介護福祉士の（常勤換算）総数</t>
    <rPh sb="6" eb="8">
      <t>カイゴ</t>
    </rPh>
    <rPh sb="8" eb="11">
      <t>フクシシ</t>
    </rPh>
    <rPh sb="13" eb="15">
      <t>ジョウキン</t>
    </rPh>
    <rPh sb="15" eb="17">
      <t>カンザン</t>
    </rPh>
    <rPh sb="18" eb="20">
      <t>ソウスウ</t>
    </rPh>
    <phoneticPr fontId="1"/>
  </si>
  <si>
    <t>③　①のうち介護福祉士及び実務者研修及び
　　介護職員基礎研修修了者及び訪問介護員１級の
　　（常勤換算）総数</t>
    <rPh sb="6" eb="8">
      <t>カイゴ</t>
    </rPh>
    <rPh sb="8" eb="11">
      <t>フクシシ</t>
    </rPh>
    <rPh sb="11" eb="12">
      <t>オヨ</t>
    </rPh>
    <rPh sb="13" eb="16">
      <t>ジツムシャ</t>
    </rPh>
    <rPh sb="16" eb="18">
      <t>ケンシュウ</t>
    </rPh>
    <rPh sb="18" eb="19">
      <t>オヨ</t>
    </rPh>
    <rPh sb="23" eb="25">
      <t>カイゴ</t>
    </rPh>
    <rPh sb="25" eb="27">
      <t>ショクイン</t>
    </rPh>
    <rPh sb="27" eb="29">
      <t>キソ</t>
    </rPh>
    <rPh sb="29" eb="31">
      <t>ケンシュウ</t>
    </rPh>
    <rPh sb="31" eb="34">
      <t>シュウリョウシャ</t>
    </rPh>
    <rPh sb="34" eb="35">
      <t>オヨ</t>
    </rPh>
    <rPh sb="36" eb="38">
      <t>ホウモン</t>
    </rPh>
    <rPh sb="38" eb="40">
      <t>カイゴ</t>
    </rPh>
    <rPh sb="40" eb="41">
      <t>イン</t>
    </rPh>
    <rPh sb="42" eb="43">
      <t>キュウ</t>
    </rPh>
    <rPh sb="48" eb="50">
      <t>ジョウキン</t>
    </rPh>
    <rPh sb="50" eb="52">
      <t>カンザン</t>
    </rPh>
    <rPh sb="53" eb="55">
      <t>ソウスウ</t>
    </rPh>
    <phoneticPr fontId="1"/>
  </si>
  <si>
    <t>結　果</t>
    <rPh sb="0" eb="1">
      <t>ムスブ</t>
    </rPh>
    <rPh sb="2" eb="3">
      <t>ハタシ</t>
    </rPh>
    <phoneticPr fontId="1"/>
  </si>
  <si>
    <t>②／①</t>
    <phoneticPr fontId="1"/>
  </si>
  <si>
    <t>【添付書類】　資格を証明するものの写し（介護福祉士登録証・実務者研修又は介護職員基礎研修又は訪問介護員１級課程研修修了証）</t>
    <rPh sb="1" eb="3">
      <t>テンプ</t>
    </rPh>
    <rPh sb="3" eb="5">
      <t>ショルイ</t>
    </rPh>
    <rPh sb="7" eb="9">
      <t>シカク</t>
    </rPh>
    <rPh sb="10" eb="12">
      <t>ショウメイ</t>
    </rPh>
    <rPh sb="17" eb="18">
      <t>ウツ</t>
    </rPh>
    <rPh sb="20" eb="22">
      <t>カイゴ</t>
    </rPh>
    <rPh sb="22" eb="25">
      <t>フクシシ</t>
    </rPh>
    <rPh sb="25" eb="27">
      <t>トウロク</t>
    </rPh>
    <rPh sb="27" eb="28">
      <t>ショウ</t>
    </rPh>
    <rPh sb="29" eb="32">
      <t>ジツムシャ</t>
    </rPh>
    <rPh sb="32" eb="34">
      <t>ケンシュウ</t>
    </rPh>
    <rPh sb="34" eb="35">
      <t>マタ</t>
    </rPh>
    <rPh sb="36" eb="38">
      <t>カイゴ</t>
    </rPh>
    <rPh sb="38" eb="40">
      <t>ショクイン</t>
    </rPh>
    <rPh sb="40" eb="42">
      <t>キソ</t>
    </rPh>
    <rPh sb="42" eb="44">
      <t>ケンシュウ</t>
    </rPh>
    <rPh sb="44" eb="45">
      <t>マタ</t>
    </rPh>
    <rPh sb="46" eb="48">
      <t>ホウモン</t>
    </rPh>
    <rPh sb="48" eb="50">
      <t>カイゴ</t>
    </rPh>
    <rPh sb="50" eb="51">
      <t>イン</t>
    </rPh>
    <rPh sb="52" eb="53">
      <t>キュウ</t>
    </rPh>
    <rPh sb="53" eb="55">
      <t>カテイ</t>
    </rPh>
    <rPh sb="55" eb="57">
      <t>ケンシュウ</t>
    </rPh>
    <rPh sb="57" eb="59">
      <t>シュウリョウ</t>
    </rPh>
    <rPh sb="59" eb="60">
      <t>ショウ</t>
    </rPh>
    <phoneticPr fontId="1"/>
  </si>
  <si>
    <t>③／①</t>
    <phoneticPr fontId="1"/>
  </si>
  <si>
    <t>備考１　全ての訪問介護員又は介護職員の状況を記載してください。</t>
    <rPh sb="4" eb="5">
      <t>スベ</t>
    </rPh>
    <rPh sb="7" eb="9">
      <t>ホウモン</t>
    </rPh>
    <rPh sb="9" eb="11">
      <t>カイゴ</t>
    </rPh>
    <rPh sb="11" eb="12">
      <t>イン</t>
    </rPh>
    <rPh sb="12" eb="13">
      <t>マタ</t>
    </rPh>
    <rPh sb="14" eb="16">
      <t>カイゴ</t>
    </rPh>
    <rPh sb="16" eb="18">
      <t>ショクイン</t>
    </rPh>
    <rPh sb="19" eb="21">
      <t>ジョウキョウ</t>
    </rPh>
    <rPh sb="22" eb="24">
      <t>キサイ</t>
    </rPh>
    <phoneticPr fontId="1"/>
  </si>
  <si>
    <t>　　　２　算出にあたっては、他事業所の従業者との兼務や事業所内の他の職種との兼務がある場合、兼務先の勤務時間数は除いてください。</t>
    <rPh sb="5" eb="7">
      <t>サンシュツ</t>
    </rPh>
    <rPh sb="14" eb="15">
      <t>タ</t>
    </rPh>
    <rPh sb="15" eb="18">
      <t>ジギョウショ</t>
    </rPh>
    <rPh sb="19" eb="22">
      <t>ジュウギョウシャ</t>
    </rPh>
    <rPh sb="24" eb="26">
      <t>ケンム</t>
    </rPh>
    <rPh sb="27" eb="30">
      <t>ジギョウショ</t>
    </rPh>
    <rPh sb="30" eb="31">
      <t>ナイ</t>
    </rPh>
    <rPh sb="32" eb="33">
      <t>ホカ</t>
    </rPh>
    <rPh sb="34" eb="36">
      <t>ショクシュ</t>
    </rPh>
    <rPh sb="38" eb="40">
      <t>ケンム</t>
    </rPh>
    <rPh sb="43" eb="45">
      <t>バアイ</t>
    </rPh>
    <rPh sb="46" eb="48">
      <t>ケンム</t>
    </rPh>
    <rPh sb="48" eb="49">
      <t>サキ</t>
    </rPh>
    <rPh sb="50" eb="52">
      <t>キンム</t>
    </rPh>
    <rPh sb="52" eb="55">
      <t>ジカンスウ</t>
    </rPh>
    <rPh sb="56" eb="57">
      <t>ノゾ</t>
    </rPh>
    <phoneticPr fontId="1"/>
  </si>
  <si>
    <t>　　　３　加算に係る資格要件</t>
    <rPh sb="5" eb="7">
      <t>カサン</t>
    </rPh>
    <rPh sb="8" eb="9">
      <t>カカ</t>
    </rPh>
    <rPh sb="10" eb="12">
      <t>シカク</t>
    </rPh>
    <rPh sb="12" eb="14">
      <t>ヨウケン</t>
    </rPh>
    <phoneticPr fontId="1"/>
  </si>
  <si>
    <t>【訪問介護・介護予防訪問介護】　介護福祉士・実務者研修修了・介護職員基礎研修修了・訪問介護員１級</t>
    <rPh sb="1" eb="3">
      <t>ホウモン</t>
    </rPh>
    <rPh sb="3" eb="5">
      <t>カイゴ</t>
    </rPh>
    <rPh sb="6" eb="8">
      <t>カイゴ</t>
    </rPh>
    <rPh sb="8" eb="10">
      <t>ヨボウ</t>
    </rPh>
    <rPh sb="10" eb="12">
      <t>ホウモン</t>
    </rPh>
    <rPh sb="12" eb="14">
      <t>カイゴ</t>
    </rPh>
    <rPh sb="16" eb="18">
      <t>カイゴ</t>
    </rPh>
    <rPh sb="18" eb="21">
      <t>フクシシ</t>
    </rPh>
    <rPh sb="22" eb="25">
      <t>ジツムシャ</t>
    </rPh>
    <rPh sb="25" eb="27">
      <t>ケンシュウ</t>
    </rPh>
    <rPh sb="27" eb="29">
      <t>シュウリョウ</t>
    </rPh>
    <rPh sb="30" eb="32">
      <t>カイゴ</t>
    </rPh>
    <rPh sb="32" eb="34">
      <t>ショクイン</t>
    </rPh>
    <rPh sb="34" eb="36">
      <t>キソ</t>
    </rPh>
    <rPh sb="36" eb="38">
      <t>ケンシュウ</t>
    </rPh>
    <rPh sb="38" eb="40">
      <t>シュウリョウ</t>
    </rPh>
    <rPh sb="41" eb="43">
      <t>ホウモン</t>
    </rPh>
    <rPh sb="43" eb="45">
      <t>カイゴ</t>
    </rPh>
    <rPh sb="45" eb="46">
      <t>イン</t>
    </rPh>
    <rPh sb="47" eb="48">
      <t>キュウ</t>
    </rPh>
    <phoneticPr fontId="1"/>
  </si>
  <si>
    <t>【訪問入浴介護・介護予防訪問入浴介護】　介護福祉士・実務者研修修了・介護職員基礎研修修了</t>
    <rPh sb="1" eb="3">
      <t>ホウモン</t>
    </rPh>
    <rPh sb="3" eb="5">
      <t>ニュウヨク</t>
    </rPh>
    <rPh sb="5" eb="7">
      <t>カイゴ</t>
    </rPh>
    <rPh sb="8" eb="10">
      <t>カイゴ</t>
    </rPh>
    <rPh sb="10" eb="12">
      <t>ヨボウ</t>
    </rPh>
    <rPh sb="12" eb="14">
      <t>ホウモン</t>
    </rPh>
    <rPh sb="14" eb="16">
      <t>ニュウヨク</t>
    </rPh>
    <rPh sb="16" eb="18">
      <t>カイゴ</t>
    </rPh>
    <rPh sb="20" eb="22">
      <t>カイゴ</t>
    </rPh>
    <rPh sb="22" eb="25">
      <t>フクシシ</t>
    </rPh>
    <rPh sb="26" eb="29">
      <t>ジツムシャ</t>
    </rPh>
    <rPh sb="29" eb="31">
      <t>ケンシュウ</t>
    </rPh>
    <rPh sb="31" eb="33">
      <t>シュウリョウ</t>
    </rPh>
    <rPh sb="34" eb="36">
      <t>カイゴ</t>
    </rPh>
    <rPh sb="36" eb="38">
      <t>ショクイン</t>
    </rPh>
    <rPh sb="38" eb="40">
      <t>キソ</t>
    </rPh>
    <rPh sb="40" eb="42">
      <t>ケンシュウ</t>
    </rPh>
    <rPh sb="42" eb="44">
      <t>シュウリョウ</t>
    </rPh>
    <phoneticPr fontId="1"/>
  </si>
  <si>
    <t>【上記以外のサービス】　介護福祉士</t>
    <rPh sb="1" eb="3">
      <t>ジョウキ</t>
    </rPh>
    <rPh sb="3" eb="5">
      <t>イガイ</t>
    </rPh>
    <rPh sb="12" eb="14">
      <t>カイゴ</t>
    </rPh>
    <rPh sb="14" eb="17">
      <t>フクシシ</t>
    </rPh>
    <phoneticPr fontId="1"/>
  </si>
  <si>
    <t>サービス種類　　　　　　　　　</t>
    <phoneticPr fontId="1"/>
  </si>
  <si>
    <t>：</t>
    <phoneticPr fontId="1"/>
  </si>
  <si>
    <t>○○○○通所介護事業所</t>
    <rPh sb="6" eb="8">
      <t>カイゴ</t>
    </rPh>
    <rPh sb="8" eb="11">
      <t>ジギョウショ</t>
    </rPh>
    <phoneticPr fontId="1"/>
  </si>
  <si>
    <t>H28</t>
    <phoneticPr fontId="1"/>
  </si>
  <si>
    <t>年度</t>
    <phoneticPr fontId="1"/>
  </si>
  <si>
    <t>H29</t>
    <phoneticPr fontId="1"/>
  </si>
  <si>
    <t xml:space="preserve"> （　　年　　月）</t>
    <phoneticPr fontId="1"/>
  </si>
  <si>
    <t>なし</t>
    <phoneticPr fontId="1"/>
  </si>
  <si>
    <t>※</t>
    <phoneticPr fontId="1"/>
  </si>
  <si>
    <t>H22.3</t>
    <phoneticPr fontId="1"/>
  </si>
  <si>
    <t>介護職員</t>
    <rPh sb="0" eb="2">
      <t>カイゴ</t>
    </rPh>
    <rPh sb="2" eb="4">
      <t>ショクイン</t>
    </rPh>
    <phoneticPr fontId="1"/>
  </si>
  <si>
    <t>○○○○</t>
    <phoneticPr fontId="1"/>
  </si>
  <si>
    <t>△△△△</t>
    <phoneticPr fontId="1"/>
  </si>
  <si>
    <t>□□□□</t>
    <phoneticPr fontId="1"/>
  </si>
  <si>
    <t>なし</t>
  </si>
  <si>
    <t>◎◎◎◎</t>
    <phoneticPr fontId="1"/>
  </si>
  <si>
    <t>◆◆◆◆</t>
    <phoneticPr fontId="1"/>
  </si>
  <si>
    <t>▲▲▲▲</t>
    <phoneticPr fontId="1"/>
  </si>
  <si>
    <t>(参考様式４－２）</t>
    <rPh sb="1" eb="3">
      <t>サンコウ</t>
    </rPh>
    <rPh sb="3" eb="5">
      <t>ヨウシキ</t>
    </rPh>
    <phoneticPr fontId="1"/>
  </si>
  <si>
    <t>算定年度（年度途中の場合は加算開始年月）</t>
    <phoneticPr fontId="1"/>
  </si>
  <si>
    <t xml:space="preserve"> （　　　　年　　　月）</t>
    <rPh sb="6" eb="7">
      <t>ネン</t>
    </rPh>
    <rPh sb="10" eb="11">
      <t>ガツ</t>
    </rPh>
    <phoneticPr fontId="1"/>
  </si>
  <si>
    <t>届出日の属する月の前三月の平均で算定しますので、連続する３月分のみ入力してください</t>
    <rPh sb="0" eb="1">
      <t>トド</t>
    </rPh>
    <rPh sb="1" eb="2">
      <t>デ</t>
    </rPh>
    <rPh sb="2" eb="3">
      <t>ヒ</t>
    </rPh>
    <rPh sb="4" eb="5">
      <t>ゾク</t>
    </rPh>
    <rPh sb="7" eb="8">
      <t>ツキ</t>
    </rPh>
    <rPh sb="9" eb="10">
      <t>マエ</t>
    </rPh>
    <rPh sb="10" eb="11">
      <t>3</t>
    </rPh>
    <rPh sb="11" eb="12">
      <t>ツキ</t>
    </rPh>
    <rPh sb="13" eb="15">
      <t>ヘイキン</t>
    </rPh>
    <rPh sb="16" eb="18">
      <t>サンテイ</t>
    </rPh>
    <rPh sb="24" eb="26">
      <t>レンゾク</t>
    </rPh>
    <rPh sb="29" eb="30">
      <t>ツキ</t>
    </rPh>
    <rPh sb="30" eb="31">
      <t>ブン</t>
    </rPh>
    <rPh sb="33" eb="35">
      <t>ニュウリョク</t>
    </rPh>
    <phoneticPr fontId="1"/>
  </si>
  <si>
    <t>※</t>
    <phoneticPr fontId="1"/>
  </si>
  <si>
    <t>実務者</t>
    <rPh sb="0" eb="3">
      <t>ジツムシャ</t>
    </rPh>
    <phoneticPr fontId="1"/>
  </si>
  <si>
    <t>H29.3</t>
  </si>
  <si>
    <t>H29.4</t>
  </si>
  <si>
    <t>H29.5</t>
  </si>
  <si>
    <t>H29.6</t>
  </si>
  <si>
    <t>H29.7</t>
  </si>
  <si>
    <t>H29.8</t>
  </si>
  <si>
    <t>H29.9</t>
  </si>
  <si>
    <t>H29.10</t>
  </si>
  <si>
    <t>H29.11</t>
  </si>
  <si>
    <t>H29.12</t>
  </si>
  <si>
    <t>H30.1</t>
  </si>
  <si>
    <t>H30.2</t>
  </si>
  <si>
    <t>H30.3</t>
  </si>
  <si>
    <t>②／①</t>
    <phoneticPr fontId="1"/>
  </si>
  <si>
    <t>③／①</t>
    <phoneticPr fontId="1"/>
  </si>
  <si>
    <t>「取得年月日」は、H21.4.1　など半角で入力してください</t>
    <rPh sb="1" eb="3">
      <t>シュトク</t>
    </rPh>
    <rPh sb="3" eb="6">
      <t>ネンガッピ</t>
    </rPh>
    <rPh sb="19" eb="21">
      <t>ハンカク</t>
    </rPh>
    <rPh sb="22" eb="24">
      <t>ニュウリョク</t>
    </rPh>
    <phoneticPr fontId="1"/>
  </si>
  <si>
    <t xml:space="preserve"> （　Ｈ２９年　８月）</t>
    <rPh sb="6" eb="7">
      <t>ネン</t>
    </rPh>
    <rPh sb="9" eb="10">
      <t>ガツ</t>
    </rPh>
    <phoneticPr fontId="1"/>
  </si>
  <si>
    <t>○○○○</t>
    <phoneticPr fontId="1"/>
  </si>
  <si>
    <t>□□□□</t>
    <phoneticPr fontId="1"/>
  </si>
  <si>
    <t>◎◎◎◎</t>
    <phoneticPr fontId="1"/>
  </si>
  <si>
    <t>◆◆◆◆</t>
    <phoneticPr fontId="1"/>
  </si>
  <si>
    <t>▲▲▲▲</t>
    <phoneticPr fontId="1"/>
  </si>
  <si>
    <t>②／①</t>
    <phoneticPr fontId="1"/>
  </si>
  <si>
    <t>③／①</t>
    <phoneticPr fontId="1"/>
  </si>
  <si>
    <t>(参考様式５－１）</t>
    <rPh sb="1" eb="3">
      <t>サンコウ</t>
    </rPh>
    <rPh sb="3" eb="5">
      <t>ヨウシキ</t>
    </rPh>
    <phoneticPr fontId="1"/>
  </si>
  <si>
    <t>従業者常勤換算一覧表　（勤続年数３年以上のサービス提供職員を一定割合以上雇用する事業所に関する加算）</t>
    <rPh sb="0" eb="3">
      <t>ジュウギョウシャ</t>
    </rPh>
    <rPh sb="3" eb="5">
      <t>ジョウキン</t>
    </rPh>
    <rPh sb="5" eb="7">
      <t>カンザン</t>
    </rPh>
    <rPh sb="7" eb="9">
      <t>イチラン</t>
    </rPh>
    <rPh sb="9" eb="10">
      <t>ヒョウ</t>
    </rPh>
    <rPh sb="12" eb="14">
      <t>キンゾク</t>
    </rPh>
    <rPh sb="14" eb="16">
      <t>ネンスウ</t>
    </rPh>
    <rPh sb="17" eb="18">
      <t>ネン</t>
    </rPh>
    <rPh sb="18" eb="20">
      <t>イジョウ</t>
    </rPh>
    <rPh sb="25" eb="27">
      <t>テイキョウ</t>
    </rPh>
    <rPh sb="27" eb="29">
      <t>ショクイン</t>
    </rPh>
    <rPh sb="44" eb="45">
      <t>カン</t>
    </rPh>
    <rPh sb="47" eb="49">
      <t>カサン</t>
    </rPh>
    <phoneticPr fontId="1"/>
  </si>
  <si>
    <t>サービス種類　　　　　　　　　</t>
    <phoneticPr fontId="1"/>
  </si>
  <si>
    <t>：</t>
    <phoneticPr fontId="1"/>
  </si>
  <si>
    <t>水色の該当する箇所のみ入力してください。</t>
    <rPh sb="0" eb="2">
      <t>ミズイロ</t>
    </rPh>
    <rPh sb="3" eb="5">
      <t>ガイトウ</t>
    </rPh>
    <rPh sb="7" eb="9">
      <t>カショ</t>
    </rPh>
    <rPh sb="11" eb="13">
      <t>ニュウリョク</t>
    </rPh>
    <phoneticPr fontId="1"/>
  </si>
  <si>
    <t>「就業年月日」等は、H22.4.1　など半角で入力してください。</t>
    <rPh sb="1" eb="3">
      <t>シュウギョウ</t>
    </rPh>
    <rPh sb="3" eb="6">
      <t>ネンガッピ</t>
    </rPh>
    <rPh sb="7" eb="8">
      <t>トウ</t>
    </rPh>
    <rPh sb="20" eb="22">
      <t>ハンカク</t>
    </rPh>
    <rPh sb="23" eb="25">
      <t>ニュウリョク</t>
    </rPh>
    <phoneticPr fontId="1"/>
  </si>
  <si>
    <t>「基準年月日」欄は、原則として「H28.3.31」とします。</t>
    <rPh sb="1" eb="3">
      <t>キジュン</t>
    </rPh>
    <rPh sb="3" eb="6">
      <t>ネンガッピ</t>
    </rPh>
    <rPh sb="7" eb="8">
      <t>ラン</t>
    </rPh>
    <rPh sb="10" eb="12">
      <t>ゲンソク</t>
    </rPh>
    <phoneticPr fontId="1"/>
  </si>
  <si>
    <t>：</t>
    <phoneticPr fontId="1"/>
  </si>
  <si>
    <t xml:space="preserve"> （　　　　年　　　月）</t>
    <phoneticPr fontId="1"/>
  </si>
  <si>
    <t>※</t>
  </si>
  <si>
    <t>「該当」欄は、何も入力しないでください。</t>
    <rPh sb="1" eb="3">
      <t>ガイトウ</t>
    </rPh>
    <rPh sb="4" eb="5">
      <t>ラン</t>
    </rPh>
    <rPh sb="7" eb="8">
      <t>ナニ</t>
    </rPh>
    <rPh sb="9" eb="11">
      <t>ニュウリョク</t>
    </rPh>
    <phoneticPr fontId="1"/>
  </si>
  <si>
    <t>当該月で勤続年数３年以上となっている場合は「○」、そうでない場合は「×」と判定されます</t>
    <rPh sb="4" eb="6">
      <t>キンゾク</t>
    </rPh>
    <rPh sb="6" eb="8">
      <t>ネンスウ</t>
    </rPh>
    <rPh sb="9" eb="10">
      <t>ネン</t>
    </rPh>
    <rPh sb="10" eb="12">
      <t>イジョウ</t>
    </rPh>
    <phoneticPr fontId="1"/>
  </si>
  <si>
    <t>「○」の者のみが、要件を満たした者となります</t>
    <rPh sb="4" eb="5">
      <t>モノ</t>
    </rPh>
    <rPh sb="9" eb="11">
      <t>ヨウケン</t>
    </rPh>
    <rPh sb="12" eb="13">
      <t>ミ</t>
    </rPh>
    <rPh sb="16" eb="17">
      <t>モノ</t>
    </rPh>
    <phoneticPr fontId="1"/>
  </si>
  <si>
    <t>従業者の就業状況</t>
    <rPh sb="0" eb="3">
      <t>ジュウギョウシャ</t>
    </rPh>
    <rPh sb="4" eb="6">
      <t>シュウギョウ</t>
    </rPh>
    <rPh sb="6" eb="8">
      <t>ジョウキョウ</t>
    </rPh>
    <phoneticPr fontId="1"/>
  </si>
  <si>
    <t>○</t>
    <phoneticPr fontId="1"/>
  </si>
  <si>
    <t>就業年月日</t>
    <rPh sb="0" eb="2">
      <t>シュウギョウ</t>
    </rPh>
    <rPh sb="2" eb="5">
      <t>ネンガッピ</t>
    </rPh>
    <phoneticPr fontId="1"/>
  </si>
  <si>
    <t>勤続年数</t>
    <rPh sb="0" eb="2">
      <t>キンゾク</t>
    </rPh>
    <rPh sb="2" eb="4">
      <t>ネンスウ</t>
    </rPh>
    <phoneticPr fontId="1"/>
  </si>
  <si>
    <t>該当</t>
    <rPh sb="0" eb="2">
      <t>ガイトウ</t>
    </rPh>
    <phoneticPr fontId="1"/>
  </si>
  <si>
    <t>該当</t>
    <phoneticPr fontId="1"/>
  </si>
  <si>
    <t>該当</t>
    <phoneticPr fontId="1"/>
  </si>
  <si>
    <t>該当</t>
    <phoneticPr fontId="1"/>
  </si>
  <si>
    <t>×</t>
    <phoneticPr fontId="1"/>
  </si>
  <si>
    <t>基準年月日</t>
    <rPh sb="0" eb="2">
      <t>キジュン</t>
    </rPh>
    <rPh sb="2" eb="5">
      <t>ネンガッピ</t>
    </rPh>
    <phoneticPr fontId="1"/>
  </si>
  <si>
    <t>①　サービスを直接提供する者の（常勤換算）総数</t>
    <rPh sb="7" eb="9">
      <t>チョクセツ</t>
    </rPh>
    <rPh sb="9" eb="11">
      <t>テイキョウ</t>
    </rPh>
    <rPh sb="13" eb="14">
      <t>モノ</t>
    </rPh>
    <rPh sb="16" eb="18">
      <t>ジョウキン</t>
    </rPh>
    <rPh sb="18" eb="20">
      <t>カンザン</t>
    </rPh>
    <rPh sb="21" eb="23">
      <t>ソウスウ</t>
    </rPh>
    <phoneticPr fontId="1"/>
  </si>
  <si>
    <t>②　①のうち勤続年数３年以上の者の（常勤換算）総数</t>
    <rPh sb="6" eb="8">
      <t>キンゾク</t>
    </rPh>
    <rPh sb="8" eb="10">
      <t>ネンスウ</t>
    </rPh>
    <rPh sb="11" eb="12">
      <t>ネン</t>
    </rPh>
    <rPh sb="12" eb="14">
      <t>イジョウ</t>
    </rPh>
    <rPh sb="15" eb="16">
      <t>モノ</t>
    </rPh>
    <rPh sb="18" eb="20">
      <t>ジョウキン</t>
    </rPh>
    <rPh sb="20" eb="22">
      <t>カンザン</t>
    </rPh>
    <rPh sb="23" eb="25">
      <t>ソウスウ</t>
    </rPh>
    <phoneticPr fontId="1"/>
  </si>
  <si>
    <t>結果②／①</t>
    <rPh sb="0" eb="2">
      <t>ケッカ</t>
    </rPh>
    <phoneticPr fontId="1"/>
  </si>
  <si>
    <t>【添付書類】　実務経験年数がわかるもの（証明書、経歴書　等）</t>
    <rPh sb="1" eb="3">
      <t>テンプ</t>
    </rPh>
    <rPh sb="3" eb="5">
      <t>ショルイ</t>
    </rPh>
    <rPh sb="7" eb="9">
      <t>ジツム</t>
    </rPh>
    <rPh sb="9" eb="11">
      <t>ケイケン</t>
    </rPh>
    <rPh sb="11" eb="13">
      <t>ネンスウ</t>
    </rPh>
    <rPh sb="20" eb="23">
      <t>ショウメイショ</t>
    </rPh>
    <rPh sb="24" eb="27">
      <t>ケイレキショ</t>
    </rPh>
    <rPh sb="28" eb="29">
      <t>トウ</t>
    </rPh>
    <phoneticPr fontId="1"/>
  </si>
  <si>
    <t>備考１　利用者にサービスを直接提供する職員全員の状況について入力してください（訪問介護員、看護職員、介護職員、生活相談員、機能訓練指導員、理学療法士、作業療法士、言語聴覚士等）</t>
    <rPh sb="4" eb="7">
      <t>リヨウシャ</t>
    </rPh>
    <rPh sb="13" eb="15">
      <t>チョクセツ</t>
    </rPh>
    <rPh sb="15" eb="17">
      <t>テイキョウ</t>
    </rPh>
    <rPh sb="19" eb="21">
      <t>ショクイン</t>
    </rPh>
    <rPh sb="21" eb="23">
      <t>ゼンイン</t>
    </rPh>
    <rPh sb="24" eb="26">
      <t>ジョウキョウ</t>
    </rPh>
    <rPh sb="30" eb="32">
      <t>ニュウリョク</t>
    </rPh>
    <rPh sb="39" eb="41">
      <t>ホウモン</t>
    </rPh>
    <rPh sb="41" eb="43">
      <t>カイゴ</t>
    </rPh>
    <rPh sb="43" eb="44">
      <t>イン</t>
    </rPh>
    <rPh sb="45" eb="47">
      <t>カンゴ</t>
    </rPh>
    <rPh sb="47" eb="49">
      <t>ショクイン</t>
    </rPh>
    <rPh sb="50" eb="52">
      <t>カイゴ</t>
    </rPh>
    <rPh sb="52" eb="54">
      <t>ショクイン</t>
    </rPh>
    <rPh sb="55" eb="57">
      <t>セイカツ</t>
    </rPh>
    <phoneticPr fontId="1"/>
  </si>
  <si>
    <t>　　　３　加算要件（介護予防含む）</t>
    <rPh sb="5" eb="7">
      <t>カサン</t>
    </rPh>
    <rPh sb="7" eb="9">
      <t>ヨウケン</t>
    </rPh>
    <rPh sb="10" eb="12">
      <t>カイゴ</t>
    </rPh>
    <rPh sb="12" eb="14">
      <t>ヨボウ</t>
    </rPh>
    <rPh sb="14" eb="15">
      <t>フク</t>
    </rPh>
    <phoneticPr fontId="1"/>
  </si>
  <si>
    <t>　　　　　　【訪問看護／通所介護／通所リハ／療養通所介護／短期入所生活介護／短期入所療養介護】　３年以上の勤続年数のある者が３０％以上配置</t>
    <rPh sb="7" eb="9">
      <t>ホウモン</t>
    </rPh>
    <rPh sb="9" eb="11">
      <t>カンゴ</t>
    </rPh>
    <rPh sb="12" eb="14">
      <t>ツウショ</t>
    </rPh>
    <rPh sb="14" eb="16">
      <t>カイゴ</t>
    </rPh>
    <rPh sb="17" eb="19">
      <t>ツウショ</t>
    </rPh>
    <rPh sb="22" eb="24">
      <t>リョウヨウ</t>
    </rPh>
    <rPh sb="24" eb="26">
      <t>ツウショ</t>
    </rPh>
    <rPh sb="26" eb="28">
      <t>カイゴ</t>
    </rPh>
    <rPh sb="29" eb="31">
      <t>タンキ</t>
    </rPh>
    <rPh sb="31" eb="33">
      <t>ニュウショ</t>
    </rPh>
    <rPh sb="33" eb="35">
      <t>セイカツ</t>
    </rPh>
    <rPh sb="35" eb="37">
      <t>カイゴ</t>
    </rPh>
    <rPh sb="38" eb="40">
      <t>タンキ</t>
    </rPh>
    <rPh sb="40" eb="42">
      <t>ニュウショ</t>
    </rPh>
    <rPh sb="42" eb="44">
      <t>リョウヨウ</t>
    </rPh>
    <rPh sb="44" eb="46">
      <t>カイゴ</t>
    </rPh>
    <rPh sb="49" eb="50">
      <t>ネン</t>
    </rPh>
    <rPh sb="50" eb="52">
      <t>イジョウ</t>
    </rPh>
    <rPh sb="53" eb="55">
      <t>キンゾク</t>
    </rPh>
    <rPh sb="55" eb="57">
      <t>ネンスウ</t>
    </rPh>
    <rPh sb="60" eb="61">
      <t>モノ</t>
    </rPh>
    <rPh sb="65" eb="67">
      <t>イジョウ</t>
    </rPh>
    <rPh sb="67" eb="69">
      <t>ハイチ</t>
    </rPh>
    <phoneticPr fontId="1"/>
  </si>
  <si>
    <t>○○○○デイサービスセンター</t>
    <phoneticPr fontId="1"/>
  </si>
  <si>
    <t>H28</t>
    <phoneticPr fontId="1"/>
  </si>
  <si>
    <t>H29</t>
    <phoneticPr fontId="1"/>
  </si>
  <si>
    <t>該当</t>
    <phoneticPr fontId="1"/>
  </si>
  <si>
    <t>×</t>
    <phoneticPr fontId="1"/>
  </si>
  <si>
    <t>生活相談員</t>
    <rPh sb="0" eb="2">
      <t>セイカツ</t>
    </rPh>
    <rPh sb="2" eb="5">
      <t>ソウダンイン</t>
    </rPh>
    <phoneticPr fontId="1"/>
  </si>
  <si>
    <t>●●●●</t>
    <phoneticPr fontId="1"/>
  </si>
  <si>
    <t>□□□□</t>
    <phoneticPr fontId="1"/>
  </si>
  <si>
    <t>看護職員兼
機能訓練指導員</t>
    <rPh sb="0" eb="2">
      <t>カンゴ</t>
    </rPh>
    <rPh sb="2" eb="4">
      <t>ショクイン</t>
    </rPh>
    <rPh sb="4" eb="5">
      <t>ケン</t>
    </rPh>
    <rPh sb="6" eb="8">
      <t>キノウ</t>
    </rPh>
    <rPh sb="8" eb="10">
      <t>クンレン</t>
    </rPh>
    <rPh sb="10" eb="13">
      <t>シドウイン</t>
    </rPh>
    <phoneticPr fontId="1"/>
  </si>
  <si>
    <t>■■■■</t>
    <phoneticPr fontId="1"/>
  </si>
  <si>
    <t>△△△△</t>
    <phoneticPr fontId="1"/>
  </si>
  <si>
    <t>◇◇◇◇</t>
    <phoneticPr fontId="1"/>
  </si>
  <si>
    <t>(参考様式５－２）</t>
    <rPh sb="1" eb="3">
      <t>サンコウ</t>
    </rPh>
    <rPh sb="3" eb="5">
      <t>ヨウシキ</t>
    </rPh>
    <phoneticPr fontId="1"/>
  </si>
  <si>
    <t>：</t>
    <phoneticPr fontId="1"/>
  </si>
  <si>
    <t>「基準年月日」欄は、三月間最初の月の前月末日とします。</t>
    <rPh sb="1" eb="3">
      <t>キジュン</t>
    </rPh>
    <rPh sb="3" eb="6">
      <t>ネンガッピ</t>
    </rPh>
    <rPh sb="7" eb="8">
      <t>ラン</t>
    </rPh>
    <rPh sb="10" eb="12">
      <t>サンガツ</t>
    </rPh>
    <rPh sb="12" eb="13">
      <t>アイダ</t>
    </rPh>
    <rPh sb="13" eb="15">
      <t>サイショ</t>
    </rPh>
    <rPh sb="16" eb="17">
      <t>ツキ</t>
    </rPh>
    <rPh sb="18" eb="19">
      <t>マエ</t>
    </rPh>
    <rPh sb="19" eb="21">
      <t>ゲツマツ</t>
    </rPh>
    <rPh sb="21" eb="22">
      <t>ビ</t>
    </rPh>
    <phoneticPr fontId="1"/>
  </si>
  <si>
    <t xml:space="preserve"> （　　　年　　月）</t>
    <phoneticPr fontId="1"/>
  </si>
  <si>
    <t xml:space="preserve"> 例）　H29.7～H29.9の割合で計算する場合 → 基準年月日：H29.6.30</t>
    <rPh sb="1" eb="2">
      <t>レイ</t>
    </rPh>
    <rPh sb="16" eb="18">
      <t>ワリアイ</t>
    </rPh>
    <rPh sb="19" eb="21">
      <t>ケイサン</t>
    </rPh>
    <rPh sb="23" eb="25">
      <t>バアイ</t>
    </rPh>
    <rPh sb="28" eb="30">
      <t>キジュン</t>
    </rPh>
    <rPh sb="30" eb="33">
      <t>ネンガッピ</t>
    </rPh>
    <phoneticPr fontId="1"/>
  </si>
  <si>
    <t>※</t>
    <phoneticPr fontId="1"/>
  </si>
  <si>
    <t>H28.12</t>
    <phoneticPr fontId="1"/>
  </si>
  <si>
    <t>H29.1</t>
    <phoneticPr fontId="1"/>
  </si>
  <si>
    <t>H29.2</t>
    <phoneticPr fontId="1"/>
  </si>
  <si>
    <t>H29.3</t>
    <phoneticPr fontId="1"/>
  </si>
  <si>
    <t>H29.4</t>
    <phoneticPr fontId="1"/>
  </si>
  <si>
    <t>H29.5</t>
    <phoneticPr fontId="1"/>
  </si>
  <si>
    <t>H29.6</t>
    <phoneticPr fontId="1"/>
  </si>
  <si>
    <t>H29.7</t>
    <phoneticPr fontId="1"/>
  </si>
  <si>
    <t>H29.8</t>
    <phoneticPr fontId="1"/>
  </si>
  <si>
    <t>H29.9</t>
    <phoneticPr fontId="1"/>
  </si>
  <si>
    <t>H29.10</t>
    <phoneticPr fontId="1"/>
  </si>
  <si>
    <t>H29.11</t>
    <phoneticPr fontId="1"/>
  </si>
  <si>
    <t>H29.12</t>
    <phoneticPr fontId="1"/>
  </si>
  <si>
    <t>H30.1</t>
    <phoneticPr fontId="1"/>
  </si>
  <si>
    <t>H30.2</t>
    <phoneticPr fontId="1"/>
  </si>
  <si>
    <t>H29</t>
    <phoneticPr fontId="1"/>
  </si>
  <si>
    <t xml:space="preserve"> （　H29年　9月）</t>
    <phoneticPr fontId="1"/>
  </si>
  <si>
    <t>理学療法士</t>
    <rPh sb="0" eb="2">
      <t>リガク</t>
    </rPh>
    <rPh sb="2" eb="5">
      <t>リョウホウシ</t>
    </rPh>
    <phoneticPr fontId="1"/>
  </si>
  <si>
    <t>○○○○</t>
  </si>
  <si>
    <t>●●●●</t>
  </si>
  <si>
    <t>□□□□</t>
  </si>
  <si>
    <t>■■■■</t>
  </si>
  <si>
    <t>△△△△</t>
  </si>
  <si>
    <t>▲▲▲▲</t>
  </si>
  <si>
    <t>◇◇◇◇</t>
  </si>
  <si>
    <t>◆◆◆◆</t>
  </si>
  <si>
    <t>◎◎◎◎</t>
  </si>
  <si>
    <t>（参考様式10）</t>
    <rPh sb="1" eb="3">
      <t>サンコウ</t>
    </rPh>
    <rPh sb="3" eb="5">
      <t>ヨウシキ</t>
    </rPh>
    <phoneticPr fontId="1"/>
  </si>
  <si>
    <t>平成 　　年 　　月 　　日</t>
    <phoneticPr fontId="1"/>
  </si>
  <si>
    <t>事　  業 　 所　  名</t>
    <phoneticPr fontId="1"/>
  </si>
  <si>
    <t>異　動　等　区　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</si>
  <si>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</si>
  <si>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</si>
  <si>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③利用者に対し、生活機能向上グループ活動サービスを１週につき１回
　以上行っていること。</t>
    <rPh sb="1" eb="4">
      <t>リヨウシャ</t>
    </rPh>
    <rPh sb="5" eb="6">
      <t>タイ</t>
    </rPh>
    <rPh sb="8" eb="10">
      <t>セイカツ</t>
    </rPh>
    <rPh sb="10" eb="12">
      <t>キノウ</t>
    </rPh>
    <rPh sb="12" eb="14">
      <t>コウジョウ</t>
    </rPh>
    <rPh sb="18" eb="20">
      <t>カツドウ</t>
    </rPh>
    <rPh sb="26" eb="27">
      <t>シュウ</t>
    </rPh>
    <rPh sb="31" eb="32">
      <t>カイ</t>
    </rPh>
    <rPh sb="34" eb="36">
      <t>イジョウ</t>
    </rPh>
    <rPh sb="36" eb="37">
      <t>オコナ</t>
    </rPh>
    <phoneticPr fontId="1"/>
  </si>
  <si>
    <t>通所介護・通所介護相当サービス</t>
    <rPh sb="0" eb="2">
      <t>ツウショ</t>
    </rPh>
    <rPh sb="2" eb="4">
      <t>カイゴ</t>
    </rPh>
    <rPh sb="5" eb="7">
      <t>ツウショ</t>
    </rPh>
    <rPh sb="7" eb="9">
      <t>カイゴ</t>
    </rPh>
    <rPh sb="9" eb="11">
      <t>ソウトウ</t>
    </rPh>
    <phoneticPr fontId="1"/>
  </si>
  <si>
    <t>サービス提供体制強化加算に関する届出書
（通所介護（相当サービス）・(介護予防）通所リハビリテーション事業所）</t>
    <rPh sb="4" eb="6">
      <t>テイキョウ</t>
    </rPh>
    <rPh sb="6" eb="8">
      <t>タイセイ</t>
    </rPh>
    <rPh sb="8" eb="10">
      <t>キョウカ</t>
    </rPh>
    <rPh sb="10" eb="12">
      <t>カサン</t>
    </rPh>
    <rPh sb="13" eb="14">
      <t>カン</t>
    </rPh>
    <rPh sb="16" eb="19">
      <t>トドケデショ</t>
    </rPh>
    <rPh sb="21" eb="23">
      <t>ツウショ</t>
    </rPh>
    <rPh sb="23" eb="25">
      <t>カイゴ</t>
    </rPh>
    <rPh sb="26" eb="28">
      <t>ソウトウ</t>
    </rPh>
    <rPh sb="35" eb="37">
      <t>カイゴ</t>
    </rPh>
    <rPh sb="37" eb="39">
      <t>ヨボウ</t>
    </rPh>
    <rPh sb="40" eb="42">
      <t>ツウショ</t>
    </rPh>
    <rPh sb="51" eb="54">
      <t>ジギョウショ</t>
    </rPh>
    <phoneticPr fontId="1"/>
  </si>
  <si>
    <t>　1　通所介護（相当サービス）　2　（介護予防）通所リハビリﾘテーション</t>
    <rPh sb="3" eb="5">
      <t>ツウショ</t>
    </rPh>
    <rPh sb="5" eb="7">
      <t>カイゴ</t>
    </rPh>
    <rPh sb="8" eb="10">
      <t>ソウトウ</t>
    </rPh>
    <rPh sb="19" eb="21">
      <t>カイゴ</t>
    </rPh>
    <rPh sb="21" eb="23">
      <t>ヨボウ</t>
    </rPh>
    <rPh sb="24" eb="26">
      <t>ツウショ</t>
    </rPh>
    <phoneticPr fontId="1"/>
  </si>
  <si>
    <t>通所介護、通所介護相当サービス</t>
    <rPh sb="2" eb="4">
      <t>カイゴ</t>
    </rPh>
    <rPh sb="7" eb="9">
      <t>カイゴ</t>
    </rPh>
    <rPh sb="9" eb="11">
      <t>ソウトウ</t>
    </rPh>
    <phoneticPr fontId="1"/>
  </si>
  <si>
    <t>訪問介護、訪問介護相当サービス</t>
    <rPh sb="0" eb="2">
      <t>ホウモン</t>
    </rPh>
    <rPh sb="2" eb="4">
      <t>カイゴ</t>
    </rPh>
    <rPh sb="5" eb="7">
      <t>ホウモン</t>
    </rPh>
    <rPh sb="7" eb="9">
      <t>カイゴ</t>
    </rPh>
    <rPh sb="9" eb="11">
      <t>ソウトウ</t>
    </rPh>
    <phoneticPr fontId="1"/>
  </si>
  <si>
    <t>通所介護、通所介護相当サービス</t>
    <rPh sb="9" eb="11">
      <t>ソウトウ</t>
    </rPh>
    <phoneticPr fontId="1"/>
  </si>
  <si>
    <t>通所介護、通所介護相当サービス</t>
    <rPh sb="0" eb="4">
      <t>ツウショカイゴ</t>
    </rPh>
    <rPh sb="5" eb="9">
      <t>ツウショカイゴ</t>
    </rPh>
    <rPh sb="9" eb="11">
      <t>ソウトウ</t>
    </rPh>
    <phoneticPr fontId="1"/>
  </si>
  <si>
    <t>○○○○デイサービスセンター</t>
    <phoneticPr fontId="1"/>
  </si>
  <si>
    <t>生活機能向上グループ活動加算に係る届出書（通所介護相当サービス事業所）</t>
    <rPh sb="0" eb="2">
      <t>セイカツ</t>
    </rPh>
    <rPh sb="2" eb="4">
      <t>キノウ</t>
    </rPh>
    <rPh sb="4" eb="6">
      <t>コウジョウ</t>
    </rPh>
    <rPh sb="10" eb="12">
      <t>カツドウ</t>
    </rPh>
    <rPh sb="12" eb="14">
      <t>カサン</t>
    </rPh>
    <rPh sb="15" eb="16">
      <t>カカ</t>
    </rPh>
    <rPh sb="17" eb="20">
      <t>トドケデショ</t>
    </rPh>
    <rPh sb="21" eb="23">
      <t>ツウショ</t>
    </rPh>
    <rPh sb="23" eb="25">
      <t>カイゴ</t>
    </rPh>
    <rPh sb="25" eb="27">
      <t>ソウトウ</t>
    </rPh>
    <rPh sb="31" eb="34">
      <t>ジギョウショ</t>
    </rPh>
    <phoneticPr fontId="1"/>
  </si>
  <si>
    <t>②　第１号通所サービス計画の作成及び実施において利用者の生活機能の
　向上に資するよう複数の種類の生活機能向上グループ活動サービスの項
　目を準備し、その項目の選択に当たっては、利用者の生活意欲が増進さ
　れるよう利用者を援助し、利用者の心身の状況に応じた生活機能向上グ
　ループ活動サービスが適切に提供されていること。</t>
    <rPh sb="11" eb="13">
      <t>ケイカク</t>
    </rPh>
    <rPh sb="14" eb="16">
      <t>サクセイ</t>
    </rPh>
    <rPh sb="16" eb="17">
      <t>オヨ</t>
    </rPh>
    <rPh sb="18" eb="20">
      <t>ジッシ</t>
    </rPh>
    <rPh sb="24" eb="27">
      <t>リヨウシャ</t>
    </rPh>
    <rPh sb="28" eb="30">
      <t>セイカツ</t>
    </rPh>
    <rPh sb="30" eb="32">
      <t>キノウ</t>
    </rPh>
    <rPh sb="35" eb="37">
      <t>コウジョウ</t>
    </rPh>
    <rPh sb="38" eb="39">
      <t>シ</t>
    </rPh>
    <rPh sb="43" eb="45">
      <t>フクスウ</t>
    </rPh>
    <rPh sb="46" eb="48">
      <t>シュルイ</t>
    </rPh>
    <rPh sb="49" eb="51">
      <t>セイカツ</t>
    </rPh>
    <rPh sb="51" eb="53">
      <t>キノウ</t>
    </rPh>
    <rPh sb="53" eb="55">
      <t>コウジョウ</t>
    </rPh>
    <rPh sb="59" eb="61">
      <t>カツドウ</t>
    </rPh>
    <rPh sb="71" eb="73">
      <t>ジュンビ</t>
    </rPh>
    <rPh sb="77" eb="79">
      <t>コウモク</t>
    </rPh>
    <rPh sb="80" eb="82">
      <t>センタク</t>
    </rPh>
    <rPh sb="83" eb="84">
      <t>ア</t>
    </rPh>
    <rPh sb="89" eb="92">
      <t>リヨウシャ</t>
    </rPh>
    <rPh sb="93" eb="95">
      <t>セイカツ</t>
    </rPh>
    <rPh sb="95" eb="97">
      <t>イヨク</t>
    </rPh>
    <rPh sb="98" eb="100">
      <t>ゾウシン</t>
    </rPh>
    <rPh sb="107" eb="110">
      <t>リヨウシャ</t>
    </rPh>
    <rPh sb="115" eb="118">
      <t>リヨウシャ</t>
    </rPh>
    <rPh sb="119" eb="121">
      <t>シンシン</t>
    </rPh>
    <rPh sb="122" eb="124">
      <t>ジョウキョウ</t>
    </rPh>
    <rPh sb="125" eb="126">
      <t>オウ</t>
    </rPh>
    <rPh sb="128" eb="130">
      <t>セイカツ</t>
    </rPh>
    <rPh sb="130" eb="132">
      <t>キノウ</t>
    </rPh>
    <rPh sb="132" eb="134">
      <t>コウジョウ</t>
    </rPh>
    <rPh sb="140" eb="142">
      <t>カツドウ</t>
    </rPh>
    <rPh sb="147" eb="149">
      <t>テキセツ</t>
    </rPh>
    <rPh sb="150" eb="152">
      <t>テイキョウ</t>
    </rPh>
    <phoneticPr fontId="1"/>
  </si>
  <si>
    <t>①　生活相談員、看護職員、介護職員、機能訓練指導員その他指定通所
　介護相当サービス事業所の通所介護相当サービス従業者が共同して、
　利用者ごとに生活機能の向上の目標を設定した第１号通所サービス計
　画を作成していること。</t>
    <rPh sb="2" eb="4">
      <t>セイカツ</t>
    </rPh>
    <rPh sb="4" eb="7">
      <t>ソウダンイン</t>
    </rPh>
    <rPh sb="8" eb="10">
      <t>カンゴ</t>
    </rPh>
    <rPh sb="10" eb="12">
      <t>ショクイン</t>
    </rPh>
    <rPh sb="13" eb="15">
      <t>カイゴ</t>
    </rPh>
    <rPh sb="15" eb="17">
      <t>ショクイン</t>
    </rPh>
    <rPh sb="18" eb="20">
      <t>キノウ</t>
    </rPh>
    <rPh sb="20" eb="22">
      <t>クンレン</t>
    </rPh>
    <rPh sb="22" eb="24">
      <t>シドウ</t>
    </rPh>
    <rPh sb="24" eb="25">
      <t>イン</t>
    </rPh>
    <rPh sb="27" eb="28">
      <t>タ</t>
    </rPh>
    <rPh sb="28" eb="30">
      <t>シテイ</t>
    </rPh>
    <rPh sb="30" eb="32">
      <t>ツウショ</t>
    </rPh>
    <rPh sb="34" eb="36">
      <t>カイゴ</t>
    </rPh>
    <rPh sb="36" eb="38">
      <t>ソウトウ</t>
    </rPh>
    <rPh sb="42" eb="45">
      <t>ジギョウショ</t>
    </rPh>
    <rPh sb="46" eb="48">
      <t>ツウショ</t>
    </rPh>
    <rPh sb="48" eb="50">
      <t>カイゴ</t>
    </rPh>
    <rPh sb="50" eb="52">
      <t>ソウトウ</t>
    </rPh>
    <rPh sb="56" eb="59">
      <t>ジュウギョウシャ</t>
    </rPh>
    <rPh sb="60" eb="62">
      <t>キョウドウ</t>
    </rPh>
    <rPh sb="67" eb="70">
      <t>リヨウシャ</t>
    </rPh>
    <rPh sb="73" eb="75">
      <t>セイカツ</t>
    </rPh>
    <rPh sb="75" eb="77">
      <t>キノウ</t>
    </rPh>
    <rPh sb="78" eb="80">
      <t>コウジョウ</t>
    </rPh>
    <rPh sb="81" eb="83">
      <t>モクヒョウ</t>
    </rPh>
    <rPh sb="84" eb="86">
      <t>セッテイ</t>
    </rPh>
    <rPh sb="102" eb="10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</si>
</sst>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0&quot;　回／月&quot;"/>
    <numFmt numFmtId="178" formatCode="0&quot;　回以下／月&quot;"/>
    <numFmt numFmtId="179" formatCode="##.00&quot;　人／月&quot;"/>
    <numFmt numFmtId="180" formatCode="0&quot;　人以下／月&quot;"/>
    <numFmt numFmtId="181" formatCode="##.00&quot;　回以下／月&quot;"/>
    <numFmt numFmtId="182" formatCode="##.00&quot;　人以下／月&quot;"/>
    <numFmt numFmtId="183" formatCode="[$-411]ggge&quot;年&quot;m&quot;月&quot;d&quot;日&quot;;@"/>
    <numFmt numFmtId="184" formatCode="0.0_ "/>
    <numFmt numFmtId="185" formatCode="0.00_);[Red]\(0.00\)"/>
    <numFmt numFmtId="186" formatCode="0.00_ "/>
    <numFmt numFmtId="187" formatCode="[$-411]ge\.m\.d;@"/>
    <numFmt numFmtId="188" formatCode="0.0_);[Red]\(0.0\)"/>
  </numFmts>
  <fonts count="50">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ＭＳ 明朝"/>
      <family val="1"/>
      <charset val="128"/>
    </font>
    <font>
      <sz val="9"/>
      <name val="ＭＳ Ｐゴシック"/>
      <family val="3"/>
      <charset val="128"/>
    </font>
    <font>
      <sz val="16"/>
      <name val="ＭＳ Ｐゴシック"/>
      <family val="3"/>
      <charset val="128"/>
    </font>
    <font>
      <sz val="10"/>
      <name val="ＭＳ Ｐゴシック"/>
      <family val="3"/>
      <charset val="128"/>
    </font>
    <font>
      <u/>
      <sz val="10"/>
      <name val="ＭＳ Ｐゴシック"/>
      <family val="3"/>
      <charset val="128"/>
    </font>
    <font>
      <sz val="11"/>
      <color theme="1"/>
      <name val="HGSｺﾞｼｯｸM"/>
      <family val="3"/>
      <charset val="128"/>
    </font>
    <font>
      <sz val="11"/>
      <color indexed="8"/>
      <name val="HGSｺﾞｼｯｸM"/>
      <family val="3"/>
      <charset val="128"/>
    </font>
    <font>
      <sz val="10"/>
      <color theme="1"/>
      <name val="HGSｺﾞｼｯｸM"/>
      <family val="3"/>
      <charset val="128"/>
    </font>
    <font>
      <sz val="11"/>
      <color theme="1"/>
      <name val="ＭＳ Ｐゴシック"/>
      <family val="3"/>
      <charset val="128"/>
    </font>
    <font>
      <sz val="11"/>
      <name val="HGSｺﾞｼｯｸM"/>
      <family val="3"/>
      <charset val="128"/>
    </font>
    <font>
      <b/>
      <sz val="11"/>
      <name val="ＭＳ Ｐゴシック"/>
      <family val="3"/>
      <charset val="128"/>
    </font>
    <font>
      <b/>
      <sz val="10"/>
      <name val="ＭＳ Ｐゴシック"/>
      <family val="3"/>
      <charset val="128"/>
    </font>
    <font>
      <b/>
      <sz val="12"/>
      <name val="ＭＳ Ｐゴシック"/>
      <family val="3"/>
      <charset val="128"/>
    </font>
    <font>
      <b/>
      <u/>
      <sz val="11"/>
      <name val="ＭＳ Ｐゴシック"/>
      <family val="3"/>
      <charset val="128"/>
    </font>
    <font>
      <sz val="14"/>
      <name val="ＭＳ Ｐゴシック"/>
      <family val="3"/>
      <charset val="128"/>
    </font>
    <font>
      <i/>
      <u/>
      <sz val="14"/>
      <name val="ＭＳ Ｐゴシック"/>
      <family val="3"/>
      <charset val="128"/>
    </font>
    <font>
      <u/>
      <sz val="12"/>
      <name val="ＭＳ Ｐゴシック"/>
      <family val="3"/>
      <charset val="128"/>
    </font>
    <font>
      <u/>
      <sz val="12"/>
      <color indexed="8"/>
      <name val="ＭＳ Ｐゴシック"/>
      <family val="3"/>
      <charset val="128"/>
    </font>
    <font>
      <sz val="14"/>
      <color indexed="8"/>
      <name val="ＭＳ Ｐゴシック"/>
      <family val="3"/>
      <charset val="128"/>
    </font>
    <font>
      <sz val="10"/>
      <color indexed="8"/>
      <name val="ＭＳ Ｐゴシック"/>
      <family val="3"/>
      <charset val="128"/>
    </font>
    <font>
      <b/>
      <sz val="10"/>
      <color indexed="8"/>
      <name val="ＭＳ Ｐゴシック"/>
      <family val="3"/>
      <charset val="128"/>
    </font>
    <font>
      <b/>
      <u/>
      <sz val="12"/>
      <color indexed="8"/>
      <name val="ＭＳ Ｐゴシック"/>
      <family val="3"/>
      <charset val="128"/>
    </font>
    <font>
      <b/>
      <u/>
      <sz val="10"/>
      <color indexed="8"/>
      <name val="ＭＳ Ｐゴシック"/>
      <family val="3"/>
      <charset val="128"/>
    </font>
    <font>
      <sz val="9"/>
      <color indexed="8"/>
      <name val="ＭＳ Ｐゴシック"/>
      <family val="3"/>
      <charset val="128"/>
    </font>
    <font>
      <i/>
      <sz val="11"/>
      <color indexed="8"/>
      <name val="ＭＳ Ｐゴシック"/>
      <family val="3"/>
      <charset val="128"/>
    </font>
    <font>
      <u/>
      <sz val="11"/>
      <color indexed="8"/>
      <name val="ＭＳ Ｐゴシック"/>
      <family val="3"/>
      <charset val="128"/>
    </font>
    <font>
      <b/>
      <u/>
      <sz val="14"/>
      <color indexed="8"/>
      <name val="ＭＳ Ｐゴシック"/>
      <family val="3"/>
      <charset val="128"/>
    </font>
    <font>
      <u/>
      <sz val="10"/>
      <color indexed="8"/>
      <name val="ＭＳ Ｐゴシック"/>
      <family val="3"/>
      <charset val="128"/>
    </font>
    <font>
      <sz val="14"/>
      <name val="HGSｺﾞｼｯｸM"/>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2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double">
        <color indexed="64"/>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diagonalUp="1">
      <left style="medium">
        <color indexed="64"/>
      </left>
      <right style="medium">
        <color indexed="64"/>
      </right>
      <top style="double">
        <color indexed="64"/>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double">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Down="1">
      <left/>
      <right style="medium">
        <color indexed="64"/>
      </right>
      <top/>
      <bottom/>
      <diagonal style="thin">
        <color indexed="64"/>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diagonal/>
    </border>
    <border>
      <left style="hair">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double">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style="medium">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double">
        <color indexed="64"/>
      </right>
      <top/>
      <bottom style="hair">
        <color indexed="64"/>
      </bottom>
      <diagonal/>
    </border>
    <border>
      <left/>
      <right/>
      <top style="medium">
        <color indexed="64"/>
      </top>
      <bottom style="medium">
        <color indexed="64"/>
      </bottom>
      <diagonal/>
    </border>
    <border>
      <left/>
      <right style="double">
        <color indexed="64"/>
      </right>
      <top style="thin">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thin">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diagonalDown="1">
      <left/>
      <right style="double">
        <color indexed="64"/>
      </right>
      <top style="double">
        <color indexed="64"/>
      </top>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diagonalDown="1">
      <left/>
      <right style="double">
        <color indexed="64"/>
      </right>
      <top/>
      <bottom/>
      <diagonal style="thin">
        <color indexed="64"/>
      </diagonal>
    </border>
    <border>
      <left style="double">
        <color indexed="64"/>
      </left>
      <right style="thin">
        <color indexed="64"/>
      </right>
      <top/>
      <bottom style="thin">
        <color indexed="64"/>
      </bottom>
      <diagonal/>
    </border>
    <border>
      <left style="hair">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diagonalDown="1">
      <left/>
      <right style="double">
        <color indexed="64"/>
      </right>
      <top/>
      <bottom style="double">
        <color indexed="64"/>
      </bottom>
      <diagonal style="thin">
        <color indexed="64"/>
      </diagonal>
    </border>
    <border>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5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0" fillId="0" borderId="0" applyBorder="0"/>
    <xf numFmtId="0" fontId="7" fillId="0" borderId="0"/>
    <xf numFmtId="0" fontId="21" fillId="0" borderId="0">
      <alignment vertical="center"/>
    </xf>
    <xf numFmtId="0" fontId="19" fillId="4" borderId="0" applyNumberFormat="0" applyBorder="0" applyAlignment="0" applyProtection="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cellStyleXfs>
  <cellXfs count="1689">
    <xf numFmtId="0" fontId="0" fillId="0" borderId="0" xfId="0"/>
    <xf numFmtId="0" fontId="24" fillId="0" borderId="0" xfId="46" applyFont="1">
      <alignment vertical="center"/>
    </xf>
    <xf numFmtId="0" fontId="24" fillId="0" borderId="42" xfId="46" applyFont="1" applyBorder="1" applyAlignment="1">
      <alignment horizontal="center" vertical="center" shrinkToFit="1"/>
    </xf>
    <xf numFmtId="0" fontId="24" fillId="26" borderId="40" xfId="46" applyFont="1" applyFill="1" applyBorder="1" applyAlignment="1">
      <alignment vertical="center" shrinkToFit="1"/>
    </xf>
    <xf numFmtId="0" fontId="24" fillId="26" borderId="45" xfId="46" applyFont="1" applyFill="1" applyBorder="1" applyAlignment="1">
      <alignment vertical="center" shrinkToFit="1"/>
    </xf>
    <xf numFmtId="0" fontId="24" fillId="26" borderId="46" xfId="46" applyFont="1" applyFill="1" applyBorder="1" applyAlignment="1">
      <alignment vertical="center" shrinkToFit="1"/>
    </xf>
    <xf numFmtId="0" fontId="24" fillId="26" borderId="47" xfId="46" applyFont="1" applyFill="1" applyBorder="1" applyAlignment="1">
      <alignment vertical="center" shrinkToFit="1"/>
    </xf>
    <xf numFmtId="0" fontId="24" fillId="0" borderId="48" xfId="46" applyFont="1" applyBorder="1" applyAlignment="1">
      <alignment horizontal="center" vertical="center" shrinkToFit="1"/>
    </xf>
    <xf numFmtId="0" fontId="24" fillId="0" borderId="53" xfId="46" applyFont="1" applyBorder="1" applyAlignment="1">
      <alignment horizontal="center" vertical="center" shrinkToFit="1"/>
    </xf>
    <xf numFmtId="0" fontId="24" fillId="26" borderId="47" xfId="46" applyFont="1" applyFill="1" applyBorder="1" applyAlignment="1">
      <alignment vertical="center" wrapText="1" shrinkToFit="1"/>
    </xf>
    <xf numFmtId="0" fontId="20" fillId="25" borderId="39" xfId="46" applyFont="1" applyFill="1" applyBorder="1" applyAlignment="1">
      <alignment vertical="center" textRotation="255" wrapText="1" shrinkToFit="1"/>
    </xf>
    <xf numFmtId="0" fontId="24" fillId="0" borderId="0" xfId="46" applyFont="1" applyAlignment="1">
      <alignment horizontal="left" vertical="center"/>
    </xf>
    <xf numFmtId="0" fontId="24" fillId="0" borderId="0" xfId="46" applyFont="1" applyAlignment="1">
      <alignment vertical="center"/>
    </xf>
    <xf numFmtId="0" fontId="24" fillId="0" borderId="0" xfId="46" applyFont="1" applyAlignment="1">
      <alignment horizontal="center" vertical="center"/>
    </xf>
    <xf numFmtId="0" fontId="26" fillId="0" borderId="0" xfId="42" applyFont="1" applyAlignment="1">
      <alignment horizontal="left" vertical="center"/>
    </xf>
    <xf numFmtId="0" fontId="26" fillId="0" borderId="0" xfId="42" applyFont="1" applyAlignment="1">
      <alignment horizontal="right" vertical="center"/>
    </xf>
    <xf numFmtId="0" fontId="26" fillId="0" borderId="21" xfId="42" applyFont="1" applyBorder="1" applyAlignment="1">
      <alignment horizontal="left" vertical="center"/>
    </xf>
    <xf numFmtId="0" fontId="26" fillId="0" borderId="10" xfId="42" applyFont="1" applyBorder="1" applyAlignment="1">
      <alignment horizontal="left" vertical="center"/>
    </xf>
    <xf numFmtId="0" fontId="26" fillId="0" borderId="10" xfId="42" applyFont="1" applyBorder="1" applyAlignment="1">
      <alignment vertical="center"/>
    </xf>
    <xf numFmtId="0" fontId="26" fillId="0" borderId="15" xfId="42" applyFont="1" applyBorder="1" applyAlignment="1">
      <alignment vertical="center"/>
    </xf>
    <xf numFmtId="0" fontId="26" fillId="0" borderId="0" xfId="42" applyFont="1"/>
    <xf numFmtId="0" fontId="26" fillId="0" borderId="0" xfId="42" applyFont="1" applyBorder="1" applyAlignment="1">
      <alignment horizontal="left" vertical="center"/>
    </xf>
    <xf numFmtId="0" fontId="26" fillId="0" borderId="11" xfId="42" applyFont="1" applyBorder="1" applyAlignment="1">
      <alignment horizontal="left" vertical="center"/>
    </xf>
    <xf numFmtId="0" fontId="26" fillId="0" borderId="12" xfId="42" applyFont="1" applyBorder="1" applyAlignment="1">
      <alignment horizontal="left" vertical="center"/>
    </xf>
    <xf numFmtId="0" fontId="26" fillId="0" borderId="16" xfId="42" applyFont="1" applyBorder="1" applyAlignment="1">
      <alignment horizontal="left" vertical="center"/>
    </xf>
    <xf numFmtId="0" fontId="28" fillId="0" borderId="14" xfId="42" applyFont="1" applyBorder="1" applyAlignment="1">
      <alignment horizontal="center" vertical="center"/>
    </xf>
    <xf numFmtId="0" fontId="26" fillId="0" borderId="15" xfId="42" applyFont="1" applyBorder="1" applyAlignment="1">
      <alignment horizontal="center" vertical="center"/>
    </xf>
    <xf numFmtId="0" fontId="26" fillId="0" borderId="0" xfId="42" applyFont="1" applyBorder="1" applyAlignment="1">
      <alignment horizontal="center" vertical="center"/>
    </xf>
    <xf numFmtId="0" fontId="26" fillId="0" borderId="17" xfId="42" applyFont="1" applyBorder="1" applyAlignment="1">
      <alignment horizontal="left" vertical="center"/>
    </xf>
    <xf numFmtId="0" fontId="26" fillId="0" borderId="13" xfId="42" applyFont="1" applyBorder="1" applyAlignment="1">
      <alignment horizontal="left" vertical="center"/>
    </xf>
    <xf numFmtId="0" fontId="26" fillId="0" borderId="0" xfId="42" applyFont="1" applyBorder="1" applyAlignment="1">
      <alignment vertical="center"/>
    </xf>
    <xf numFmtId="0" fontId="26" fillId="0" borderId="0" xfId="42" applyFont="1" applyBorder="1" applyAlignment="1">
      <alignment horizontal="left" vertical="center" wrapText="1"/>
    </xf>
    <xf numFmtId="0" fontId="26" fillId="0" borderId="55" xfId="42" applyFont="1" applyBorder="1" applyAlignment="1">
      <alignment horizontal="left" vertical="center"/>
    </xf>
    <xf numFmtId="0" fontId="28" fillId="0" borderId="56" xfId="42" applyFont="1" applyBorder="1" applyAlignment="1">
      <alignment horizontal="center" vertical="center"/>
    </xf>
    <xf numFmtId="0" fontId="26" fillId="0" borderId="57" xfId="42" applyFont="1" applyBorder="1" applyAlignment="1">
      <alignment horizontal="left" vertical="center"/>
    </xf>
    <xf numFmtId="0" fontId="26" fillId="0" borderId="58" xfId="42" applyFont="1" applyBorder="1" applyAlignment="1">
      <alignment horizontal="left" vertical="center"/>
    </xf>
    <xf numFmtId="0" fontId="26" fillId="0" borderId="18" xfId="42" applyFont="1" applyBorder="1" applyAlignment="1">
      <alignment horizontal="left" vertical="center"/>
    </xf>
    <xf numFmtId="0" fontId="26" fillId="0" borderId="19" xfId="42" applyFont="1" applyBorder="1" applyAlignment="1">
      <alignment horizontal="left" vertical="center"/>
    </xf>
    <xf numFmtId="0" fontId="26" fillId="0" borderId="20" xfId="42" applyFont="1" applyBorder="1" applyAlignment="1">
      <alignment horizontal="left" vertical="center"/>
    </xf>
    <xf numFmtId="0" fontId="28" fillId="0" borderId="0" xfId="42" applyFont="1" applyBorder="1" applyAlignment="1">
      <alignment horizontal="center" vertical="center"/>
    </xf>
    <xf numFmtId="0" fontId="26" fillId="0" borderId="0" xfId="42" applyFont="1" applyAlignment="1">
      <alignment horizontal="left"/>
    </xf>
    <xf numFmtId="0" fontId="26" fillId="0" borderId="0" xfId="42" applyFont="1" applyAlignment="1">
      <alignment horizontal="center"/>
    </xf>
    <xf numFmtId="0" fontId="30" fillId="0" borderId="0" xfId="42" applyFont="1" applyFill="1" applyAlignment="1">
      <alignment horizontal="left" vertical="center"/>
    </xf>
    <xf numFmtId="0" fontId="30" fillId="0" borderId="0" xfId="42" applyFont="1" applyFill="1" applyAlignment="1">
      <alignment horizontal="right" vertical="center"/>
    </xf>
    <xf numFmtId="0" fontId="30" fillId="0" borderId="21" xfId="42" applyFont="1" applyFill="1" applyBorder="1" applyAlignment="1">
      <alignment horizontal="left" vertical="center"/>
    </xf>
    <xf numFmtId="0" fontId="30" fillId="0" borderId="10" xfId="42" applyFont="1" applyFill="1" applyBorder="1" applyAlignment="1">
      <alignment horizontal="left" vertical="center"/>
    </xf>
    <xf numFmtId="0" fontId="30" fillId="0" borderId="10" xfId="42" applyFont="1" applyFill="1" applyBorder="1" applyAlignment="1">
      <alignment vertical="center"/>
    </xf>
    <xf numFmtId="0" fontId="30" fillId="0" borderId="15" xfId="42" applyFont="1" applyFill="1" applyBorder="1" applyAlignment="1">
      <alignment vertical="center"/>
    </xf>
    <xf numFmtId="0" fontId="30" fillId="0" borderId="0" xfId="42" applyFont="1" applyFill="1"/>
    <xf numFmtId="0" fontId="30" fillId="0" borderId="0" xfId="42" applyFont="1" applyFill="1" applyBorder="1" applyAlignment="1">
      <alignment horizontal="left" vertical="center"/>
    </xf>
    <xf numFmtId="0" fontId="30" fillId="0" borderId="12" xfId="42" applyFont="1" applyFill="1" applyBorder="1" applyAlignment="1">
      <alignment horizontal="left" vertical="center"/>
    </xf>
    <xf numFmtId="0" fontId="30" fillId="0" borderId="16" xfId="42" applyFont="1" applyFill="1" applyBorder="1" applyAlignment="1">
      <alignment horizontal="left" vertical="center"/>
    </xf>
    <xf numFmtId="0" fontId="30" fillId="0" borderId="22" xfId="42" applyFont="1" applyFill="1" applyBorder="1" applyAlignment="1">
      <alignment vertical="center"/>
    </xf>
    <xf numFmtId="0" fontId="30" fillId="0" borderId="13" xfId="42" applyFont="1" applyFill="1" applyBorder="1" applyAlignment="1">
      <alignment horizontal="left" vertical="center"/>
    </xf>
    <xf numFmtId="0" fontId="30" fillId="0" borderId="0" xfId="42" applyFont="1" applyFill="1" applyBorder="1" applyAlignment="1">
      <alignment horizontal="left"/>
    </xf>
    <xf numFmtId="0" fontId="30" fillId="0" borderId="13" xfId="42" applyFont="1" applyFill="1" applyBorder="1" applyAlignment="1">
      <alignment horizontal="left"/>
    </xf>
    <xf numFmtId="0" fontId="30" fillId="0" borderId="0" xfId="42" applyFont="1" applyFill="1" applyAlignment="1">
      <alignment horizontal="left"/>
    </xf>
    <xf numFmtId="0" fontId="30" fillId="0" borderId="19" xfId="42" applyFont="1" applyFill="1" applyBorder="1" applyAlignment="1">
      <alignment horizontal="left"/>
    </xf>
    <xf numFmtId="0" fontId="30" fillId="0" borderId="20" xfId="42" applyFont="1" applyFill="1" applyBorder="1" applyAlignment="1">
      <alignment horizontal="left"/>
    </xf>
    <xf numFmtId="0" fontId="30" fillId="0" borderId="11" xfId="42" applyFont="1" applyFill="1" applyBorder="1" applyAlignment="1">
      <alignment horizontal="center"/>
    </xf>
    <xf numFmtId="0" fontId="30" fillId="0" borderId="12" xfId="42" applyFont="1" applyFill="1" applyBorder="1"/>
    <xf numFmtId="0" fontId="30" fillId="0" borderId="17" xfId="42" applyFont="1" applyFill="1" applyBorder="1" applyAlignment="1">
      <alignment vertical="top"/>
    </xf>
    <xf numFmtId="0" fontId="30" fillId="0" borderId="0" xfId="42" applyFont="1" applyFill="1" applyBorder="1" applyAlignment="1">
      <alignment vertical="top"/>
    </xf>
    <xf numFmtId="0" fontId="30" fillId="0" borderId="0" xfId="42" applyFont="1" applyFill="1" applyBorder="1"/>
    <xf numFmtId="0" fontId="30" fillId="0" borderId="17" xfId="42" applyFont="1" applyFill="1" applyBorder="1" applyAlignment="1">
      <alignment horizontal="center"/>
    </xf>
    <xf numFmtId="0" fontId="30" fillId="0" borderId="18" xfId="42" applyFont="1" applyFill="1" applyBorder="1" applyAlignment="1">
      <alignment horizontal="center"/>
    </xf>
    <xf numFmtId="0" fontId="30" fillId="0" borderId="19" xfId="42" applyFont="1" applyFill="1" applyBorder="1"/>
    <xf numFmtId="0" fontId="30" fillId="0" borderId="0" xfId="42" applyFont="1" applyFill="1" applyAlignment="1">
      <alignment horizontal="center"/>
    </xf>
    <xf numFmtId="0" fontId="24" fillId="0" borderId="0" xfId="47" applyFont="1"/>
    <xf numFmtId="0" fontId="7" fillId="0" borderId="0" xfId="47" applyFont="1"/>
    <xf numFmtId="0" fontId="31" fillId="0" borderId="0" xfId="47" applyFont="1"/>
    <xf numFmtId="0" fontId="20" fillId="0" borderId="0" xfId="47" applyFont="1" applyAlignment="1"/>
    <xf numFmtId="0" fontId="24" fillId="0" borderId="0" xfId="47" applyFont="1" applyAlignment="1"/>
    <xf numFmtId="0" fontId="7" fillId="0" borderId="0" xfId="47" applyFont="1" applyAlignment="1">
      <alignment horizontal="center" vertical="center"/>
    </xf>
    <xf numFmtId="0" fontId="31" fillId="0" borderId="0" xfId="47" applyFont="1" applyAlignment="1">
      <alignment vertical="center"/>
    </xf>
    <xf numFmtId="0" fontId="7" fillId="0" borderId="0" xfId="47" applyBorder="1" applyAlignment="1">
      <alignment vertical="center"/>
    </xf>
    <xf numFmtId="0" fontId="7" fillId="0" borderId="0" xfId="47" applyFont="1" applyBorder="1" applyAlignment="1">
      <alignment vertical="center"/>
    </xf>
    <xf numFmtId="0" fontId="31" fillId="0" borderId="0" xfId="47" applyFont="1" applyBorder="1" applyAlignment="1">
      <alignment vertical="center"/>
    </xf>
    <xf numFmtId="0" fontId="32" fillId="0" borderId="0" xfId="47" applyFont="1"/>
    <xf numFmtId="0" fontId="32" fillId="0" borderId="0" xfId="47" applyFont="1" applyAlignment="1">
      <alignment vertical="center"/>
    </xf>
    <xf numFmtId="0" fontId="24" fillId="0" borderId="0" xfId="47" applyFont="1" applyAlignment="1">
      <alignment vertical="top"/>
    </xf>
    <xf numFmtId="0" fontId="7" fillId="0" borderId="0" xfId="47" applyAlignment="1">
      <alignment horizontal="right" vertical="top"/>
    </xf>
    <xf numFmtId="0" fontId="24" fillId="0" borderId="0" xfId="47" applyFont="1" applyBorder="1" applyAlignment="1">
      <alignment horizontal="right"/>
    </xf>
    <xf numFmtId="0" fontId="31" fillId="0" borderId="0" xfId="47" applyFont="1" applyAlignment="1"/>
    <xf numFmtId="0" fontId="7" fillId="0" borderId="0" xfId="47" applyFont="1" applyAlignment="1">
      <alignment vertical="top"/>
    </xf>
    <xf numFmtId="0" fontId="24" fillId="0" borderId="0" xfId="47" applyFont="1" applyBorder="1" applyAlignment="1">
      <alignment horizontal="center"/>
    </xf>
    <xf numFmtId="0" fontId="24" fillId="0" borderId="0" xfId="47" applyFont="1" applyBorder="1" applyAlignment="1"/>
    <xf numFmtId="0" fontId="31" fillId="0" borderId="0" xfId="47" applyFont="1" applyAlignment="1">
      <alignment horizontal="right"/>
    </xf>
    <xf numFmtId="0" fontId="31" fillId="0" borderId="0" xfId="47" applyFont="1" applyAlignment="1">
      <alignment shrinkToFit="1"/>
    </xf>
    <xf numFmtId="0" fontId="31" fillId="0" borderId="0" xfId="47" applyFont="1" applyBorder="1" applyAlignment="1"/>
    <xf numFmtId="0" fontId="24" fillId="0" borderId="0" xfId="47" applyFont="1" applyAlignment="1">
      <alignment horizontal="center" wrapText="1"/>
    </xf>
    <xf numFmtId="0" fontId="24" fillId="0" borderId="0" xfId="47" applyFont="1" applyAlignment="1">
      <alignment horizontal="right"/>
    </xf>
    <xf numFmtId="0" fontId="24" fillId="0" borderId="0" xfId="47" applyFont="1" applyAlignment="1">
      <alignment vertical="center"/>
    </xf>
    <xf numFmtId="0" fontId="24" fillId="0" borderId="69" xfId="47" applyFont="1" applyBorder="1" applyAlignment="1">
      <alignment vertical="center"/>
    </xf>
    <xf numFmtId="0" fontId="24" fillId="0" borderId="14" xfId="47" applyFont="1" applyBorder="1" applyAlignment="1">
      <alignment vertical="center"/>
    </xf>
    <xf numFmtId="0" fontId="24" fillId="0" borderId="15" xfId="47" applyFont="1" applyBorder="1" applyAlignment="1">
      <alignment vertical="center"/>
    </xf>
    <xf numFmtId="0" fontId="24" fillId="0" borderId="75" xfId="47" applyFont="1" applyBorder="1" applyAlignment="1">
      <alignment horizontal="center" vertical="center"/>
    </xf>
    <xf numFmtId="0" fontId="24" fillId="0" borderId="76" xfId="47" applyFont="1" applyBorder="1" applyAlignment="1">
      <alignment horizontal="center" vertical="center"/>
    </xf>
    <xf numFmtId="0" fontId="24" fillId="0" borderId="77" xfId="47" applyFont="1" applyBorder="1" applyAlignment="1">
      <alignment horizontal="center" vertical="center"/>
    </xf>
    <xf numFmtId="0" fontId="24" fillId="0" borderId="24" xfId="47" applyFont="1" applyBorder="1" applyAlignment="1">
      <alignment horizontal="center"/>
    </xf>
    <xf numFmtId="0" fontId="24" fillId="0" borderId="20" xfId="47" applyFont="1" applyBorder="1" applyAlignment="1">
      <alignment horizontal="center"/>
    </xf>
    <xf numFmtId="0" fontId="24" fillId="0" borderId="81" xfId="47" applyFont="1" applyBorder="1" applyAlignment="1">
      <alignment horizontal="center"/>
    </xf>
    <xf numFmtId="0" fontId="24" fillId="0" borderId="82" xfId="47" applyFont="1" applyBorder="1" applyAlignment="1">
      <alignment horizontal="center"/>
    </xf>
    <xf numFmtId="0" fontId="24" fillId="0" borderId="14" xfId="47" applyFont="1" applyBorder="1" applyAlignment="1">
      <alignment horizontal="center"/>
    </xf>
    <xf numFmtId="0" fontId="24" fillId="0" borderId="83" xfId="47" applyFont="1" applyBorder="1" applyAlignment="1">
      <alignment horizontal="center"/>
    </xf>
    <xf numFmtId="0" fontId="24" fillId="0" borderId="18" xfId="47" applyFont="1" applyBorder="1" applyAlignment="1">
      <alignment horizontal="center"/>
    </xf>
    <xf numFmtId="0" fontId="24" fillId="0" borderId="84" xfId="47" applyFont="1" applyBorder="1" applyAlignment="1">
      <alignment horizontal="center"/>
    </xf>
    <xf numFmtId="0" fontId="24" fillId="0" borderId="87" xfId="47" applyFont="1" applyBorder="1"/>
    <xf numFmtId="0" fontId="24" fillId="0" borderId="15" xfId="47" applyFont="1" applyBorder="1" applyAlignment="1">
      <alignment horizontal="center"/>
    </xf>
    <xf numFmtId="0" fontId="24" fillId="0" borderId="21" xfId="47" applyFont="1" applyBorder="1" applyAlignment="1">
      <alignment horizontal="center"/>
    </xf>
    <xf numFmtId="0" fontId="24" fillId="0" borderId="72" xfId="47" applyFont="1" applyBorder="1"/>
    <xf numFmtId="0" fontId="24" fillId="0" borderId="82" xfId="47" applyFont="1" applyBorder="1"/>
    <xf numFmtId="0" fontId="24" fillId="0" borderId="14" xfId="47" applyFont="1" applyBorder="1"/>
    <xf numFmtId="0" fontId="24" fillId="0" borderId="83" xfId="47" applyFont="1" applyBorder="1"/>
    <xf numFmtId="0" fontId="24" fillId="0" borderId="15" xfId="47" applyFont="1" applyBorder="1"/>
    <xf numFmtId="0" fontId="24" fillId="0" borderId="21" xfId="47" applyFont="1" applyBorder="1"/>
    <xf numFmtId="0" fontId="24" fillId="0" borderId="23" xfId="47" applyFont="1" applyBorder="1" applyAlignment="1">
      <alignment horizontal="center"/>
    </xf>
    <xf numFmtId="0" fontId="24" fillId="0" borderId="16" xfId="47" applyFont="1" applyBorder="1" applyAlignment="1">
      <alignment horizontal="center"/>
    </xf>
    <xf numFmtId="0" fontId="24" fillId="0" borderId="11" xfId="47" applyFont="1" applyBorder="1" applyAlignment="1">
      <alignment horizontal="center"/>
    </xf>
    <xf numFmtId="0" fontId="24" fillId="0" borderId="88" xfId="47" applyFont="1" applyBorder="1" applyAlignment="1">
      <alignment horizontal="center"/>
    </xf>
    <xf numFmtId="0" fontId="24" fillId="0" borderId="89" xfId="47" applyFont="1" applyBorder="1" applyAlignment="1">
      <alignment horizontal="center"/>
    </xf>
    <xf numFmtId="0" fontId="24" fillId="0" borderId="16" xfId="47" applyFont="1" applyBorder="1"/>
    <xf numFmtId="0" fontId="24" fillId="0" borderId="23" xfId="47" applyFont="1" applyBorder="1"/>
    <xf numFmtId="0" fontId="24" fillId="0" borderId="11" xfId="47" applyFont="1" applyBorder="1"/>
    <xf numFmtId="0" fontId="24" fillId="0" borderId="88" xfId="47" applyFont="1" applyBorder="1"/>
    <xf numFmtId="0" fontId="24" fillId="0" borderId="89" xfId="47" applyFont="1" applyBorder="1"/>
    <xf numFmtId="0" fontId="24" fillId="0" borderId="92" xfId="47" applyFont="1" applyBorder="1"/>
    <xf numFmtId="0" fontId="24" fillId="0" borderId="96" xfId="47" applyFont="1" applyBorder="1" applyAlignment="1">
      <alignment horizontal="center" shrinkToFit="1"/>
    </xf>
    <xf numFmtId="0" fontId="24" fillId="0" borderId="97" xfId="47" applyFont="1" applyBorder="1" applyAlignment="1">
      <alignment horizontal="center" shrinkToFit="1"/>
    </xf>
    <xf numFmtId="0" fontId="24" fillId="0" borderId="98" xfId="47" applyFont="1" applyBorder="1" applyAlignment="1">
      <alignment horizontal="center" shrinkToFit="1"/>
    </xf>
    <xf numFmtId="0" fontId="24" fillId="0" borderId="99" xfId="47" applyFont="1" applyBorder="1" applyAlignment="1">
      <alignment shrinkToFit="1"/>
    </xf>
    <xf numFmtId="0" fontId="24" fillId="0" borderId="98" xfId="47" applyFont="1" applyBorder="1" applyAlignment="1">
      <alignment shrinkToFit="1"/>
    </xf>
    <xf numFmtId="0" fontId="24" fillId="0" borderId="102" xfId="47" applyFont="1" applyBorder="1"/>
    <xf numFmtId="0" fontId="24" fillId="0" borderId="106" xfId="47" applyFont="1" applyBorder="1"/>
    <xf numFmtId="0" fontId="24" fillId="0" borderId="107" xfId="47" applyFont="1" applyBorder="1"/>
    <xf numFmtId="0" fontId="24" fillId="0" borderId="108" xfId="47" applyFont="1" applyBorder="1"/>
    <xf numFmtId="0" fontId="24" fillId="0" borderId="109" xfId="47" applyFont="1" applyBorder="1"/>
    <xf numFmtId="0" fontId="24" fillId="0" borderId="112" xfId="47" applyFont="1" applyBorder="1"/>
    <xf numFmtId="0" fontId="24" fillId="0" borderId="0" xfId="47" applyFont="1" applyBorder="1"/>
    <xf numFmtId="0" fontId="24" fillId="0" borderId="29" xfId="47" applyFont="1" applyBorder="1" applyAlignment="1">
      <alignment horizontal="center"/>
    </xf>
    <xf numFmtId="0" fontId="24" fillId="0" borderId="0" xfId="47" applyFont="1" applyAlignment="1">
      <alignment vertical="top" wrapText="1"/>
    </xf>
    <xf numFmtId="0" fontId="24" fillId="0" borderId="0" xfId="47" applyFont="1" applyAlignment="1">
      <alignment horizontal="left" vertical="top" wrapText="1"/>
    </xf>
    <xf numFmtId="0" fontId="24" fillId="0" borderId="0" xfId="47" applyFont="1" applyAlignment="1">
      <alignment horizontal="center" vertical="center"/>
    </xf>
    <xf numFmtId="0" fontId="24" fillId="0" borderId="0" xfId="47" applyFont="1" applyAlignment="1">
      <alignment horizontal="left" vertical="center" wrapText="1"/>
    </xf>
    <xf numFmtId="0" fontId="24" fillId="0" borderId="0" xfId="47" applyFont="1" applyBorder="1" applyAlignment="1">
      <alignment horizontal="left" vertical="center"/>
    </xf>
    <xf numFmtId="0" fontId="25" fillId="0" borderId="0" xfId="47" applyFont="1" applyBorder="1" applyAlignment="1">
      <alignment horizontal="left" vertical="center" wrapText="1"/>
    </xf>
    <xf numFmtId="0" fontId="24" fillId="0" borderId="0" xfId="47" applyFont="1" applyBorder="1" applyAlignment="1">
      <alignment horizontal="center" vertical="center"/>
    </xf>
    <xf numFmtId="0" fontId="24" fillId="0" borderId="0" xfId="42" applyFont="1"/>
    <xf numFmtId="0" fontId="7" fillId="0" borderId="0" xfId="42" applyFont="1"/>
    <xf numFmtId="0" fontId="31" fillId="0" borderId="0" xfId="42" applyFont="1"/>
    <xf numFmtId="0" fontId="20" fillId="0" borderId="0" xfId="42" applyFont="1" applyAlignment="1"/>
    <xf numFmtId="0" fontId="24" fillId="0" borderId="0" xfId="42" applyFont="1" applyAlignment="1"/>
    <xf numFmtId="0" fontId="7" fillId="0" borderId="0" xfId="42" applyFont="1" applyAlignment="1">
      <alignment horizontal="center" vertical="center"/>
    </xf>
    <xf numFmtId="0" fontId="31" fillId="0" borderId="0" xfId="42" applyFont="1" applyAlignment="1">
      <alignment vertical="center"/>
    </xf>
    <xf numFmtId="0" fontId="7" fillId="0" borderId="0" xfId="42" applyBorder="1" applyAlignment="1">
      <alignment vertical="center"/>
    </xf>
    <xf numFmtId="0" fontId="7" fillId="0" borderId="0" xfId="42" applyFont="1" applyBorder="1" applyAlignment="1">
      <alignment vertical="center"/>
    </xf>
    <xf numFmtId="0" fontId="31" fillId="0" borderId="0" xfId="42" applyFont="1" applyBorder="1" applyAlignment="1">
      <alignment vertical="center"/>
    </xf>
    <xf numFmtId="0" fontId="32" fillId="0" borderId="0" xfId="42" applyFont="1"/>
    <xf numFmtId="0" fontId="32" fillId="0" borderId="0" xfId="42" applyFont="1" applyAlignment="1">
      <alignment vertical="center"/>
    </xf>
    <xf numFmtId="0" fontId="24" fillId="0" borderId="0" xfId="42" applyFont="1" applyAlignment="1">
      <alignment vertical="top"/>
    </xf>
    <xf numFmtId="0" fontId="7" fillId="0" borderId="0" xfId="42" applyAlignment="1">
      <alignment horizontal="right" vertical="top"/>
    </xf>
    <xf numFmtId="0" fontId="24" fillId="0" borderId="0" xfId="42" applyFont="1" applyBorder="1" applyAlignment="1">
      <alignment horizontal="right"/>
    </xf>
    <xf numFmtId="0" fontId="31" fillId="0" borderId="0" xfId="42" applyFont="1" applyAlignment="1"/>
    <xf numFmtId="0" fontId="7" fillId="0" borderId="0" xfId="42" applyFont="1" applyAlignment="1">
      <alignment vertical="top"/>
    </xf>
    <xf numFmtId="0" fontId="24" fillId="0" borderId="0" xfId="42" applyFont="1" applyBorder="1" applyAlignment="1">
      <alignment horizontal="center"/>
    </xf>
    <xf numFmtId="0" fontId="24" fillId="0" borderId="0" xfId="42" applyFont="1" applyBorder="1" applyAlignment="1"/>
    <xf numFmtId="0" fontId="31" fillId="0" borderId="0" xfId="42" applyFont="1" applyAlignment="1">
      <alignment horizontal="right"/>
    </xf>
    <xf numFmtId="0" fontId="31" fillId="0" borderId="0" xfId="42" applyFont="1" applyAlignment="1">
      <alignment shrinkToFit="1"/>
    </xf>
    <xf numFmtId="0" fontId="31" fillId="0" borderId="0" xfId="42" applyFont="1" applyBorder="1" applyAlignment="1"/>
    <xf numFmtId="0" fontId="24" fillId="0" borderId="0" xfId="42" applyFont="1" applyAlignment="1">
      <alignment horizontal="center" wrapText="1"/>
    </xf>
    <xf numFmtId="0" fontId="24" fillId="0" borderId="0" xfId="42" applyFont="1" applyAlignment="1">
      <alignment horizontal="right"/>
    </xf>
    <xf numFmtId="0" fontId="24" fillId="0" borderId="0" xfId="42" applyFont="1" applyAlignment="1">
      <alignment vertical="center"/>
    </xf>
    <xf numFmtId="0" fontId="24" fillId="0" borderId="69" xfId="42" applyFont="1" applyBorder="1" applyAlignment="1">
      <alignment vertical="center"/>
    </xf>
    <xf numFmtId="0" fontId="24" fillId="0" borderId="14" xfId="42" applyFont="1" applyBorder="1" applyAlignment="1">
      <alignment vertical="center"/>
    </xf>
    <xf numFmtId="0" fontId="24" fillId="0" borderId="15" xfId="42" applyFont="1" applyBorder="1" applyAlignment="1">
      <alignment vertical="center"/>
    </xf>
    <xf numFmtId="0" fontId="24" fillId="0" borderId="75" xfId="42" applyFont="1" applyBorder="1" applyAlignment="1">
      <alignment horizontal="center" vertical="center"/>
    </xf>
    <xf numFmtId="0" fontId="24" fillId="0" borderId="76" xfId="42" applyFont="1" applyBorder="1" applyAlignment="1">
      <alignment horizontal="center" vertical="center"/>
    </xf>
    <xf numFmtId="0" fontId="24" fillId="0" borderId="77" xfId="42" applyFont="1" applyBorder="1" applyAlignment="1">
      <alignment horizontal="center" vertical="center"/>
    </xf>
    <xf numFmtId="0" fontId="24" fillId="0" borderId="24" xfId="42" applyFont="1" applyBorder="1" applyAlignment="1">
      <alignment horizontal="center"/>
    </xf>
    <xf numFmtId="0" fontId="24" fillId="0" borderId="20" xfId="42" applyFont="1" applyBorder="1" applyAlignment="1">
      <alignment horizontal="center"/>
    </xf>
    <xf numFmtId="0" fontId="24" fillId="0" borderId="81" xfId="42" applyFont="1" applyBorder="1" applyAlignment="1">
      <alignment horizontal="center"/>
    </xf>
    <xf numFmtId="0" fontId="24" fillId="0" borderId="82" xfId="42" applyFont="1" applyBorder="1" applyAlignment="1">
      <alignment horizontal="center"/>
    </xf>
    <xf numFmtId="0" fontId="24" fillId="0" borderId="14" xfId="42" applyFont="1" applyBorder="1" applyAlignment="1">
      <alignment horizontal="center"/>
    </xf>
    <xf numFmtId="0" fontId="24" fillId="0" borderId="83" xfId="42" applyFont="1" applyBorder="1" applyAlignment="1">
      <alignment horizontal="center"/>
    </xf>
    <xf numFmtId="0" fontId="24" fillId="0" borderId="18" xfId="42" applyFont="1" applyBorder="1" applyAlignment="1">
      <alignment horizontal="center"/>
    </xf>
    <xf numFmtId="0" fontId="24" fillId="0" borderId="84" xfId="42" applyFont="1" applyBorder="1" applyAlignment="1">
      <alignment horizontal="center"/>
    </xf>
    <xf numFmtId="0" fontId="24" fillId="0" borderId="87" xfId="42" applyFont="1" applyBorder="1"/>
    <xf numFmtId="0" fontId="24" fillId="0" borderId="15" xfId="42" applyFont="1" applyBorder="1" applyAlignment="1">
      <alignment horizontal="center"/>
    </xf>
    <xf numFmtId="0" fontId="24" fillId="0" borderId="21" xfId="42" applyFont="1" applyBorder="1" applyAlignment="1">
      <alignment horizontal="center"/>
    </xf>
    <xf numFmtId="0" fontId="24" fillId="0" borderId="72" xfId="42" applyFont="1" applyBorder="1"/>
    <xf numFmtId="0" fontId="24" fillId="0" borderId="82" xfId="42" applyFont="1" applyBorder="1"/>
    <xf numFmtId="0" fontId="24" fillId="0" borderId="14" xfId="42" applyFont="1" applyBorder="1"/>
    <xf numFmtId="0" fontId="24" fillId="0" borderId="83" xfId="42" applyFont="1" applyBorder="1"/>
    <xf numFmtId="0" fontId="24" fillId="0" borderId="15" xfId="42" applyFont="1" applyBorder="1"/>
    <xf numFmtId="0" fontId="24" fillId="0" borderId="21" xfId="42" applyFont="1" applyBorder="1"/>
    <xf numFmtId="0" fontId="24" fillId="0" borderId="23" xfId="42" applyFont="1" applyBorder="1" applyAlignment="1">
      <alignment horizontal="center"/>
    </xf>
    <xf numFmtId="0" fontId="24" fillId="0" borderId="16" xfId="42" applyFont="1" applyBorder="1" applyAlignment="1">
      <alignment horizontal="center"/>
    </xf>
    <xf numFmtId="0" fontId="24" fillId="0" borderId="11" xfId="42" applyFont="1" applyBorder="1" applyAlignment="1">
      <alignment horizontal="center"/>
    </xf>
    <xf numFmtId="0" fontId="24" fillId="0" borderId="88" xfId="42" applyFont="1" applyBorder="1" applyAlignment="1">
      <alignment horizontal="center"/>
    </xf>
    <xf numFmtId="0" fontId="24" fillId="0" borderId="89" xfId="42" applyFont="1" applyBorder="1" applyAlignment="1">
      <alignment horizontal="center"/>
    </xf>
    <xf numFmtId="0" fontId="24" fillId="0" borderId="16" xfId="42" applyFont="1" applyBorder="1"/>
    <xf numFmtId="0" fontId="24" fillId="0" borderId="23" xfId="42" applyFont="1" applyBorder="1"/>
    <xf numFmtId="0" fontId="24" fillId="0" borderId="11" xfId="42" applyFont="1" applyBorder="1"/>
    <xf numFmtId="0" fontId="24" fillId="0" borderId="88" xfId="42" applyFont="1" applyBorder="1"/>
    <xf numFmtId="0" fontId="24" fillId="0" borderId="89" xfId="42" applyFont="1" applyBorder="1"/>
    <xf numFmtId="0" fontId="24" fillId="0" borderId="92" xfId="42" applyFont="1" applyBorder="1"/>
    <xf numFmtId="0" fontId="24" fillId="0" borderId="96" xfId="42" applyFont="1" applyBorder="1" applyAlignment="1">
      <alignment horizontal="center" shrinkToFit="1"/>
    </xf>
    <xf numFmtId="0" fontId="24" fillId="0" borderId="97" xfId="42" applyFont="1" applyBorder="1" applyAlignment="1">
      <alignment horizontal="center" shrinkToFit="1"/>
    </xf>
    <xf numFmtId="0" fontId="24" fillId="0" borderId="98" xfId="42" applyFont="1" applyBorder="1" applyAlignment="1">
      <alignment horizontal="center" shrinkToFit="1"/>
    </xf>
    <xf numFmtId="0" fontId="24" fillId="0" borderId="99" xfId="42" applyFont="1" applyBorder="1" applyAlignment="1">
      <alignment shrinkToFit="1"/>
    </xf>
    <xf numFmtId="0" fontId="24" fillId="0" borderId="98" xfId="42" applyFont="1" applyBorder="1" applyAlignment="1">
      <alignment shrinkToFit="1"/>
    </xf>
    <xf numFmtId="0" fontId="24" fillId="0" borderId="102" xfId="42" applyFont="1" applyBorder="1"/>
    <xf numFmtId="0" fontId="24" fillId="0" borderId="106" xfId="42" applyFont="1" applyBorder="1"/>
    <xf numFmtId="0" fontId="24" fillId="0" borderId="107" xfId="42" applyFont="1" applyBorder="1"/>
    <xf numFmtId="0" fontId="24" fillId="0" borderId="108" xfId="42" applyFont="1" applyBorder="1"/>
    <xf numFmtId="0" fontId="24" fillId="0" borderId="109" xfId="42" applyFont="1" applyBorder="1"/>
    <xf numFmtId="0" fontId="24" fillId="0" borderId="112" xfId="42" applyFont="1" applyBorder="1"/>
    <xf numFmtId="0" fontId="24" fillId="0" borderId="0" xfId="42" applyFont="1" applyBorder="1"/>
    <xf numFmtId="0" fontId="24" fillId="0" borderId="29" xfId="42" applyFont="1" applyBorder="1" applyAlignment="1">
      <alignment horizontal="center"/>
    </xf>
    <xf numFmtId="0" fontId="24" fillId="0" borderId="0" xfId="42" applyFont="1" applyAlignment="1">
      <alignment vertical="top" wrapText="1"/>
    </xf>
    <xf numFmtId="0" fontId="24" fillId="0" borderId="0" xfId="42" applyFont="1" applyAlignment="1">
      <alignment horizontal="left" vertical="top" wrapText="1"/>
    </xf>
    <xf numFmtId="0" fontId="24" fillId="0" borderId="0" xfId="42" applyFont="1" applyAlignment="1">
      <alignment horizontal="center" vertical="center"/>
    </xf>
    <xf numFmtId="0" fontId="24" fillId="0" borderId="0" xfId="42" applyFont="1" applyAlignment="1">
      <alignment horizontal="left" vertical="center" wrapText="1"/>
    </xf>
    <xf numFmtId="0" fontId="24" fillId="0" borderId="0" xfId="42" applyFont="1" applyBorder="1" applyAlignment="1">
      <alignment horizontal="left" vertical="center"/>
    </xf>
    <xf numFmtId="0" fontId="25" fillId="0" borderId="0" xfId="42" applyFont="1" applyBorder="1" applyAlignment="1">
      <alignment horizontal="left" vertical="center" wrapText="1"/>
    </xf>
    <xf numFmtId="0" fontId="24" fillId="0" borderId="0" xfId="42" applyFont="1" applyBorder="1" applyAlignment="1">
      <alignment horizontal="center" vertical="center"/>
    </xf>
    <xf numFmtId="0" fontId="7" fillId="0" borderId="0" xfId="46" applyAlignment="1">
      <alignment vertical="center"/>
    </xf>
    <xf numFmtId="0" fontId="35" fillId="0" borderId="0" xfId="46" applyFont="1" applyAlignment="1">
      <alignment vertical="center"/>
    </xf>
    <xf numFmtId="0" fontId="31" fillId="0" borderId="0" xfId="46" applyFont="1" applyAlignment="1">
      <alignment vertical="center"/>
    </xf>
    <xf numFmtId="0" fontId="36" fillId="0" borderId="0" xfId="46" applyFont="1" applyAlignment="1">
      <alignment vertical="center"/>
    </xf>
    <xf numFmtId="0" fontId="7" fillId="0" borderId="0" xfId="46" applyAlignment="1">
      <alignment horizontal="center" vertical="center"/>
    </xf>
    <xf numFmtId="0" fontId="2" fillId="25" borderId="19" xfId="46" applyFont="1" applyFill="1" applyBorder="1" applyAlignment="1">
      <alignment horizontal="justify" vertical="center"/>
    </xf>
    <xf numFmtId="0" fontId="2" fillId="0" borderId="0" xfId="46" applyFont="1" applyAlignment="1">
      <alignment vertical="center"/>
    </xf>
    <xf numFmtId="0" fontId="2" fillId="25" borderId="10" xfId="46" applyFont="1" applyFill="1" applyBorder="1" applyAlignment="1">
      <alignment vertical="center"/>
    </xf>
    <xf numFmtId="0" fontId="2" fillId="0" borderId="0" xfId="46" applyFont="1" applyBorder="1" applyAlignment="1">
      <alignment vertical="center"/>
    </xf>
    <xf numFmtId="0" fontId="2" fillId="27" borderId="12" xfId="46" applyFont="1" applyFill="1" applyBorder="1" applyAlignment="1">
      <alignment vertical="center"/>
    </xf>
    <xf numFmtId="0" fontId="20" fillId="0" borderId="0" xfId="46" applyFont="1" applyAlignment="1">
      <alignment vertical="center"/>
    </xf>
    <xf numFmtId="0" fontId="2" fillId="27" borderId="19" xfId="46" applyFont="1" applyFill="1" applyBorder="1" applyAlignment="1">
      <alignment vertical="center"/>
    </xf>
    <xf numFmtId="0" fontId="2" fillId="27" borderId="0" xfId="46" applyFont="1" applyFill="1" applyBorder="1" applyAlignment="1">
      <alignment vertical="center"/>
    </xf>
    <xf numFmtId="0" fontId="2" fillId="25" borderId="14" xfId="46" applyFont="1" applyFill="1" applyBorder="1" applyAlignment="1">
      <alignment horizontal="center" vertical="center"/>
    </xf>
    <xf numFmtId="0" fontId="2" fillId="25" borderId="21" xfId="46" applyFont="1" applyFill="1" applyBorder="1" applyAlignment="1">
      <alignment horizontal="center" vertical="center"/>
    </xf>
    <xf numFmtId="0" fontId="2" fillId="25" borderId="15" xfId="46" applyFont="1" applyFill="1" applyBorder="1" applyAlignment="1">
      <alignment vertical="center"/>
    </xf>
    <xf numFmtId="0" fontId="2" fillId="27" borderId="17" xfId="46" applyFont="1" applyFill="1" applyBorder="1" applyAlignment="1">
      <alignment vertical="center"/>
    </xf>
    <xf numFmtId="0" fontId="37" fillId="0" borderId="0" xfId="46" applyFont="1" applyAlignment="1">
      <alignment vertical="center"/>
    </xf>
    <xf numFmtId="0" fontId="38" fillId="27" borderId="0" xfId="46" applyFont="1" applyFill="1" applyBorder="1" applyAlignment="1">
      <alignment vertical="center"/>
    </xf>
    <xf numFmtId="0" fontId="15" fillId="0" borderId="0" xfId="46" applyFont="1" applyBorder="1" applyAlignment="1">
      <alignment vertical="center"/>
    </xf>
    <xf numFmtId="0" fontId="24" fillId="0" borderId="113" xfId="46" applyFont="1" applyBorder="1" applyAlignment="1">
      <alignment horizontal="center" vertical="center"/>
    </xf>
    <xf numFmtId="0" fontId="24" fillId="0" borderId="114" xfId="46" applyFont="1" applyBorder="1" applyAlignment="1">
      <alignment horizontal="center" vertical="center"/>
    </xf>
    <xf numFmtId="0" fontId="24" fillId="0" borderId="115" xfId="46" applyFont="1" applyBorder="1" applyAlignment="1">
      <alignment horizontal="center" vertical="center"/>
    </xf>
    <xf numFmtId="0" fontId="24" fillId="0" borderId="116" xfId="46" applyFont="1" applyBorder="1" applyAlignment="1">
      <alignment horizontal="center" vertical="center"/>
    </xf>
    <xf numFmtId="0" fontId="24" fillId="0" borderId="117" xfId="46" applyFont="1" applyBorder="1" applyAlignment="1">
      <alignment horizontal="center" vertical="center"/>
    </xf>
    <xf numFmtId="0" fontId="24" fillId="0" borderId="118" xfId="46" applyFont="1" applyBorder="1" applyAlignment="1">
      <alignment horizontal="center" vertical="center"/>
    </xf>
    <xf numFmtId="0" fontId="24" fillId="0" borderId="119" xfId="46" applyFont="1" applyBorder="1" applyAlignment="1">
      <alignment horizontal="center" vertical="center"/>
    </xf>
    <xf numFmtId="0" fontId="24" fillId="0" borderId="120" xfId="46" applyFont="1" applyBorder="1" applyAlignment="1">
      <alignment vertical="center"/>
    </xf>
    <xf numFmtId="0" fontId="24" fillId="0" borderId="121" xfId="46" applyFont="1" applyBorder="1" applyAlignment="1">
      <alignment horizontal="center" vertical="center" wrapText="1"/>
    </xf>
    <xf numFmtId="176" fontId="24" fillId="25" borderId="120" xfId="46" applyNumberFormat="1" applyFont="1" applyFill="1" applyBorder="1" applyAlignment="1">
      <alignment vertical="center"/>
    </xf>
    <xf numFmtId="176" fontId="24" fillId="25" borderId="122" xfId="46" applyNumberFormat="1" applyFont="1" applyFill="1" applyBorder="1" applyAlignment="1">
      <alignment vertical="center"/>
    </xf>
    <xf numFmtId="176" fontId="24" fillId="25" borderId="123" xfId="46" applyNumberFormat="1" applyFont="1" applyFill="1" applyBorder="1" applyAlignment="1">
      <alignment vertical="center"/>
    </xf>
    <xf numFmtId="176" fontId="24" fillId="0" borderId="124" xfId="46" applyNumberFormat="1" applyFont="1" applyBorder="1" applyAlignment="1">
      <alignment vertical="center"/>
    </xf>
    <xf numFmtId="177" fontId="24" fillId="0" borderId="125" xfId="46" applyNumberFormat="1" applyFont="1" applyBorder="1" applyAlignment="1">
      <alignment horizontal="right" vertical="center"/>
    </xf>
    <xf numFmtId="178" fontId="24" fillId="0" borderId="123" xfId="46" applyNumberFormat="1" applyFont="1" applyBorder="1" applyAlignment="1">
      <alignment vertical="center"/>
    </xf>
    <xf numFmtId="0" fontId="24" fillId="0" borderId="126" xfId="46" applyFont="1" applyBorder="1" applyAlignment="1">
      <alignment horizontal="center" vertical="center"/>
    </xf>
    <xf numFmtId="0" fontId="24" fillId="0" borderId="44" xfId="46" applyFont="1" applyBorder="1" applyAlignment="1">
      <alignment vertical="center"/>
    </xf>
    <xf numFmtId="0" fontId="24" fillId="0" borderId="127" xfId="46" applyFont="1" applyBorder="1" applyAlignment="1">
      <alignment horizontal="center" vertical="center" wrapText="1"/>
    </xf>
    <xf numFmtId="176" fontId="24" fillId="25" borderId="44" xfId="46" applyNumberFormat="1" applyFont="1" applyFill="1" applyBorder="1" applyAlignment="1">
      <alignment vertical="center"/>
    </xf>
    <xf numFmtId="176" fontId="24" fillId="25" borderId="22" xfId="46" applyNumberFormat="1" applyFont="1" applyFill="1" applyBorder="1" applyAlignment="1">
      <alignment vertical="center"/>
    </xf>
    <xf numFmtId="176" fontId="24" fillId="25" borderId="17" xfId="46" applyNumberFormat="1" applyFont="1" applyFill="1" applyBorder="1" applyAlignment="1">
      <alignment vertical="center"/>
    </xf>
    <xf numFmtId="176" fontId="24" fillId="0" borderId="128" xfId="46" applyNumberFormat="1" applyFont="1" applyBorder="1" applyAlignment="1">
      <alignment vertical="center"/>
    </xf>
    <xf numFmtId="0" fontId="24" fillId="0" borderId="13" xfId="46" applyFont="1" applyBorder="1" applyAlignment="1">
      <alignment horizontal="right" vertical="center"/>
    </xf>
    <xf numFmtId="178" fontId="24" fillId="0" borderId="17" xfId="46" applyNumberFormat="1" applyFont="1" applyBorder="1" applyAlignment="1">
      <alignment vertical="center"/>
    </xf>
    <xf numFmtId="0" fontId="24" fillId="0" borderId="129" xfId="46" applyFont="1" applyBorder="1" applyAlignment="1">
      <alignment horizontal="center" vertical="center"/>
    </xf>
    <xf numFmtId="0" fontId="24" fillId="0" borderId="130" xfId="46" applyFont="1" applyBorder="1" applyAlignment="1">
      <alignment vertical="center"/>
    </xf>
    <xf numFmtId="0" fontId="24" fillId="0" borderId="131" xfId="46" applyFont="1" applyBorder="1" applyAlignment="1">
      <alignment horizontal="center" vertical="center" wrapText="1"/>
    </xf>
    <xf numFmtId="176" fontId="24" fillId="25" borderId="130" xfId="46" applyNumberFormat="1" applyFont="1" applyFill="1" applyBorder="1" applyAlignment="1">
      <alignment vertical="center"/>
    </xf>
    <xf numFmtId="176" fontId="24" fillId="25" borderId="132" xfId="46" applyNumberFormat="1" applyFont="1" applyFill="1" applyBorder="1" applyAlignment="1">
      <alignment vertical="center"/>
    </xf>
    <xf numFmtId="176" fontId="24" fillId="25" borderId="25" xfId="46" applyNumberFormat="1" applyFont="1" applyFill="1" applyBorder="1" applyAlignment="1">
      <alignment vertical="center"/>
    </xf>
    <xf numFmtId="176" fontId="24" fillId="0" borderId="133" xfId="46" applyNumberFormat="1" applyFont="1" applyBorder="1" applyAlignment="1">
      <alignment vertical="center"/>
    </xf>
    <xf numFmtId="179" fontId="24" fillId="0" borderId="26" xfId="46" applyNumberFormat="1" applyFont="1" applyBorder="1" applyAlignment="1">
      <alignment horizontal="right" vertical="center"/>
    </xf>
    <xf numFmtId="180" fontId="24" fillId="0" borderId="25" xfId="46" applyNumberFormat="1" applyFont="1" applyBorder="1" applyAlignment="1">
      <alignment vertical="center"/>
    </xf>
    <xf numFmtId="0" fontId="24" fillId="0" borderId="134" xfId="46" applyFont="1" applyBorder="1" applyAlignment="1">
      <alignment horizontal="center" vertical="center"/>
    </xf>
    <xf numFmtId="0" fontId="24" fillId="0" borderId="82" xfId="46" applyFont="1" applyBorder="1" applyAlignment="1">
      <alignment vertical="center"/>
    </xf>
    <xf numFmtId="0" fontId="24" fillId="0" borderId="83" xfId="46" applyFont="1" applyBorder="1" applyAlignment="1">
      <alignment horizontal="center" vertical="center" wrapText="1"/>
    </xf>
    <xf numFmtId="176" fontId="24" fillId="25" borderId="82" xfId="46" applyNumberFormat="1" applyFont="1" applyFill="1" applyBorder="1" applyAlignment="1">
      <alignment vertical="center"/>
    </xf>
    <xf numFmtId="176" fontId="24" fillId="25" borderId="14" xfId="46" applyNumberFormat="1" applyFont="1" applyFill="1" applyBorder="1" applyAlignment="1">
      <alignment vertical="center"/>
    </xf>
    <xf numFmtId="176" fontId="24" fillId="25" borderId="21" xfId="46" applyNumberFormat="1" applyFont="1" applyFill="1" applyBorder="1" applyAlignment="1">
      <alignment vertical="center"/>
    </xf>
    <xf numFmtId="176" fontId="24" fillId="0" borderId="135" xfId="46" applyNumberFormat="1" applyFont="1" applyBorder="1" applyAlignment="1">
      <alignment vertical="center"/>
    </xf>
    <xf numFmtId="0" fontId="24" fillId="0" borderId="15" xfId="46" applyFont="1" applyBorder="1" applyAlignment="1">
      <alignment horizontal="right" vertical="center"/>
    </xf>
    <xf numFmtId="180" fontId="24" fillId="0" borderId="21" xfId="46" applyNumberFormat="1" applyFont="1" applyBorder="1" applyAlignment="1">
      <alignment vertical="center"/>
    </xf>
    <xf numFmtId="0" fontId="24" fillId="0" borderId="72" xfId="46" applyFont="1" applyBorder="1" applyAlignment="1">
      <alignment horizontal="center" vertical="center"/>
    </xf>
    <xf numFmtId="0" fontId="24" fillId="0" borderId="136" xfId="46" applyFont="1" applyBorder="1" applyAlignment="1">
      <alignment vertical="center"/>
    </xf>
    <xf numFmtId="0" fontId="24" fillId="0" borderId="137" xfId="46" applyFont="1" applyBorder="1" applyAlignment="1">
      <alignment horizontal="center" vertical="center" wrapText="1"/>
    </xf>
    <xf numFmtId="176" fontId="24" fillId="25" borderId="136" xfId="46" applyNumberFormat="1" applyFont="1" applyFill="1" applyBorder="1" applyAlignment="1">
      <alignment vertical="center"/>
    </xf>
    <xf numFmtId="176" fontId="24" fillId="25" borderId="138" xfId="46" applyNumberFormat="1" applyFont="1" applyFill="1" applyBorder="1" applyAlignment="1">
      <alignment vertical="center"/>
    </xf>
    <xf numFmtId="176" fontId="24" fillId="25" borderId="27" xfId="46" applyNumberFormat="1" applyFont="1" applyFill="1" applyBorder="1" applyAlignment="1">
      <alignment vertical="center"/>
    </xf>
    <xf numFmtId="176" fontId="24" fillId="0" borderId="139" xfId="46" applyNumberFormat="1" applyFont="1" applyBorder="1" applyAlignment="1">
      <alignment vertical="center"/>
    </xf>
    <xf numFmtId="177" fontId="24" fillId="0" borderId="28" xfId="46" applyNumberFormat="1" applyFont="1" applyBorder="1" applyAlignment="1">
      <alignment horizontal="right" vertical="center"/>
    </xf>
    <xf numFmtId="178" fontId="24" fillId="0" borderId="27" xfId="46" applyNumberFormat="1" applyFont="1" applyBorder="1" applyAlignment="1">
      <alignment vertical="center"/>
    </xf>
    <xf numFmtId="0" fontId="24" fillId="0" borderId="140" xfId="46" applyFont="1" applyBorder="1" applyAlignment="1">
      <alignment horizontal="center" vertical="center"/>
    </xf>
    <xf numFmtId="177" fontId="24" fillId="0" borderId="26" xfId="46" applyNumberFormat="1" applyFont="1" applyBorder="1" applyAlignment="1">
      <alignment horizontal="right" vertical="center"/>
    </xf>
    <xf numFmtId="178" fontId="24" fillId="0" borderId="25" xfId="46" applyNumberFormat="1" applyFont="1" applyBorder="1" applyAlignment="1">
      <alignment vertical="center"/>
    </xf>
    <xf numFmtId="178" fontId="24" fillId="0" borderId="21" xfId="46" applyNumberFormat="1" applyFont="1" applyBorder="1" applyAlignment="1">
      <alignment vertical="center"/>
    </xf>
    <xf numFmtId="179" fontId="24" fillId="0" borderId="15" xfId="46" applyNumberFormat="1" applyFont="1" applyBorder="1" applyAlignment="1">
      <alignment horizontal="right" vertical="center"/>
    </xf>
    <xf numFmtId="179" fontId="24" fillId="0" borderId="28" xfId="46" applyNumberFormat="1" applyFont="1" applyBorder="1" applyAlignment="1">
      <alignment horizontal="right" vertical="center"/>
    </xf>
    <xf numFmtId="180" fontId="24" fillId="0" borderId="27" xfId="46" applyNumberFormat="1" applyFont="1" applyBorder="1" applyAlignment="1">
      <alignment vertical="center"/>
    </xf>
    <xf numFmtId="180" fontId="24" fillId="0" borderId="17" xfId="46" applyNumberFormat="1" applyFont="1" applyBorder="1" applyAlignment="1">
      <alignment vertical="center"/>
    </xf>
    <xf numFmtId="0" fontId="24" fillId="0" borderId="141" xfId="46" applyFont="1" applyBorder="1" applyAlignment="1">
      <alignment vertical="center"/>
    </xf>
    <xf numFmtId="0" fontId="24" fillId="0" borderId="142" xfId="46" applyFont="1" applyBorder="1" applyAlignment="1">
      <alignment horizontal="center" vertical="center" wrapText="1"/>
    </xf>
    <xf numFmtId="176" fontId="24" fillId="25" borderId="141" xfId="46" applyNumberFormat="1" applyFont="1" applyFill="1" applyBorder="1" applyAlignment="1">
      <alignment vertical="center"/>
    </xf>
    <xf numFmtId="176" fontId="24" fillId="25" borderId="53" xfId="46" applyNumberFormat="1" applyFont="1" applyFill="1" applyBorder="1" applyAlignment="1">
      <alignment vertical="center"/>
    </xf>
    <xf numFmtId="176" fontId="24" fillId="25" borderId="51" xfId="46" applyNumberFormat="1" applyFont="1" applyFill="1" applyBorder="1" applyAlignment="1">
      <alignment vertical="center"/>
    </xf>
    <xf numFmtId="176" fontId="24" fillId="0" borderId="143" xfId="46" applyNumberFormat="1" applyFont="1" applyBorder="1" applyAlignment="1">
      <alignment vertical="center"/>
    </xf>
    <xf numFmtId="179" fontId="24" fillId="0" borderId="52" xfId="46" applyNumberFormat="1" applyFont="1" applyBorder="1" applyAlignment="1">
      <alignment horizontal="right" vertical="center"/>
    </xf>
    <xf numFmtId="180" fontId="24" fillId="0" borderId="51" xfId="46" applyNumberFormat="1" applyFont="1" applyBorder="1" applyAlignment="1">
      <alignment vertical="center"/>
    </xf>
    <xf numFmtId="0" fontId="24" fillId="0" borderId="144" xfId="46" applyFont="1" applyBorder="1" applyAlignment="1">
      <alignment horizontal="center" vertical="center"/>
    </xf>
    <xf numFmtId="0" fontId="7" fillId="0" borderId="50" xfId="46" applyBorder="1" applyAlignment="1">
      <alignment vertical="center"/>
    </xf>
    <xf numFmtId="0" fontId="7" fillId="0" borderId="35" xfId="46" applyBorder="1" applyAlignment="1">
      <alignment vertical="center" wrapText="1"/>
    </xf>
    <xf numFmtId="0" fontId="20" fillId="0" borderId="50" xfId="46" applyFont="1" applyBorder="1" applyAlignment="1">
      <alignment vertical="center"/>
    </xf>
    <xf numFmtId="0" fontId="20" fillId="0" borderId="37" xfId="46" applyFont="1" applyBorder="1" applyAlignment="1">
      <alignment vertical="center"/>
    </xf>
    <xf numFmtId="0" fontId="20" fillId="0" borderId="145" xfId="46" applyFont="1" applyBorder="1" applyAlignment="1">
      <alignment vertical="center"/>
    </xf>
    <xf numFmtId="0" fontId="20" fillId="0" borderId="36" xfId="46" applyFont="1" applyBorder="1" applyAlignment="1">
      <alignment vertical="center"/>
    </xf>
    <xf numFmtId="0" fontId="7" fillId="0" borderId="37" xfId="46" applyBorder="1" applyAlignment="1">
      <alignment vertical="center"/>
    </xf>
    <xf numFmtId="0" fontId="7" fillId="0" borderId="35" xfId="46" applyBorder="1" applyAlignment="1">
      <alignment vertical="center"/>
    </xf>
    <xf numFmtId="0" fontId="7" fillId="0" borderId="146" xfId="46" applyBorder="1" applyAlignment="1">
      <alignment horizontal="center" vertical="center"/>
    </xf>
    <xf numFmtId="0" fontId="2" fillId="25" borderId="27" xfId="46" applyFont="1" applyFill="1" applyBorder="1" applyAlignment="1">
      <alignment horizontal="center" vertical="center"/>
    </xf>
    <xf numFmtId="0" fontId="2" fillId="25" borderId="28" xfId="46" applyFont="1" applyFill="1" applyBorder="1" applyAlignment="1">
      <alignment vertical="center"/>
    </xf>
    <xf numFmtId="0" fontId="2" fillId="25" borderId="25" xfId="46" applyFont="1" applyFill="1" applyBorder="1" applyAlignment="1">
      <alignment horizontal="center" vertical="center"/>
    </xf>
    <xf numFmtId="0" fontId="2" fillId="25" borderId="26" xfId="46" applyFont="1" applyFill="1" applyBorder="1" applyAlignment="1">
      <alignment vertical="center"/>
    </xf>
    <xf numFmtId="0" fontId="24" fillId="25" borderId="120" xfId="46" applyFont="1" applyFill="1" applyBorder="1" applyAlignment="1">
      <alignment horizontal="right" vertical="center"/>
    </xf>
    <xf numFmtId="0" fontId="24" fillId="25" borderId="122" xfId="46" applyFont="1" applyFill="1" applyBorder="1" applyAlignment="1">
      <alignment horizontal="right" vertical="center"/>
    </xf>
    <xf numFmtId="0" fontId="7" fillId="27" borderId="0" xfId="46" applyFill="1" applyBorder="1" applyAlignment="1">
      <alignment horizontal="center" vertical="center"/>
    </xf>
    <xf numFmtId="0" fontId="24" fillId="25" borderId="141" xfId="46" applyFont="1" applyFill="1" applyBorder="1" applyAlignment="1">
      <alignment horizontal="right" vertical="center"/>
    </xf>
    <xf numFmtId="0" fontId="24" fillId="25" borderId="53" xfId="46" applyFont="1" applyFill="1" applyBorder="1" applyAlignment="1">
      <alignment horizontal="right" vertical="center"/>
    </xf>
    <xf numFmtId="176" fontId="20" fillId="27" borderId="0" xfId="46" applyNumberFormat="1" applyFont="1" applyFill="1" applyBorder="1" applyAlignment="1">
      <alignment vertical="center"/>
    </xf>
    <xf numFmtId="181" fontId="7" fillId="0" borderId="0" xfId="46" applyNumberFormat="1" applyBorder="1" applyAlignment="1">
      <alignment vertical="center"/>
    </xf>
    <xf numFmtId="178" fontId="7" fillId="0" borderId="0" xfId="46" applyNumberFormat="1" applyBorder="1" applyAlignment="1">
      <alignment vertical="center"/>
    </xf>
    <xf numFmtId="0" fontId="7" fillId="0" borderId="0" xfId="46" applyBorder="1" applyAlignment="1">
      <alignment horizontal="center" vertical="center"/>
    </xf>
    <xf numFmtId="0" fontId="7" fillId="0" borderId="0" xfId="46" applyBorder="1" applyAlignment="1">
      <alignment vertical="center"/>
    </xf>
    <xf numFmtId="182" fontId="7" fillId="0" borderId="0" xfId="46" applyNumberFormat="1" applyBorder="1" applyAlignment="1">
      <alignment vertical="center"/>
    </xf>
    <xf numFmtId="180" fontId="7" fillId="0" borderId="0" xfId="46" applyNumberFormat="1" applyBorder="1" applyAlignment="1">
      <alignment vertical="center"/>
    </xf>
    <xf numFmtId="0" fontId="20" fillId="0" borderId="152" xfId="46" applyFont="1" applyBorder="1" applyAlignment="1">
      <alignment vertical="center"/>
    </xf>
    <xf numFmtId="0" fontId="20" fillId="0" borderId="0" xfId="46" applyFont="1" applyBorder="1" applyAlignment="1">
      <alignment vertical="center"/>
    </xf>
    <xf numFmtId="0" fontId="7" fillId="0" borderId="0" xfId="46" applyFont="1" applyAlignment="1">
      <alignment vertical="center"/>
    </xf>
    <xf numFmtId="0" fontId="7" fillId="0" borderId="0" xfId="48" applyAlignment="1">
      <alignment vertical="center"/>
    </xf>
    <xf numFmtId="0" fontId="35" fillId="0" borderId="0" xfId="48" applyFont="1" applyAlignment="1">
      <alignment vertical="center"/>
    </xf>
    <xf numFmtId="0" fontId="31" fillId="0" borderId="0" xfId="48" applyFont="1" applyAlignment="1">
      <alignment vertical="center"/>
    </xf>
    <xf numFmtId="0" fontId="36" fillId="0" borderId="0" xfId="48" applyFont="1" applyAlignment="1">
      <alignment vertical="center"/>
    </xf>
    <xf numFmtId="0" fontId="7" fillId="0" borderId="0" xfId="48" applyAlignment="1">
      <alignment horizontal="center" vertical="center"/>
    </xf>
    <xf numFmtId="0" fontId="2" fillId="25" borderId="19" xfId="48" applyFont="1" applyFill="1" applyBorder="1" applyAlignment="1">
      <alignment horizontal="justify" vertical="center"/>
    </xf>
    <xf numFmtId="0" fontId="2" fillId="0" borderId="0" xfId="48" applyFont="1" applyAlignment="1">
      <alignment vertical="center"/>
    </xf>
    <xf numFmtId="0" fontId="2" fillId="25" borderId="10" xfId="48" applyFont="1" applyFill="1" applyBorder="1" applyAlignment="1">
      <alignment vertical="center"/>
    </xf>
    <xf numFmtId="0" fontId="2" fillId="0" borderId="0" xfId="48" applyFont="1" applyBorder="1" applyAlignment="1">
      <alignment vertical="center"/>
    </xf>
    <xf numFmtId="0" fontId="2" fillId="27" borderId="12" xfId="48" applyFont="1" applyFill="1" applyBorder="1" applyAlignment="1">
      <alignment vertical="center"/>
    </xf>
    <xf numFmtId="0" fontId="20" fillId="0" borderId="0" xfId="48" applyFont="1" applyAlignment="1">
      <alignment vertical="center"/>
    </xf>
    <xf numFmtId="0" fontId="2" fillId="27" borderId="19" xfId="48" applyFont="1" applyFill="1" applyBorder="1" applyAlignment="1">
      <alignment vertical="center"/>
    </xf>
    <xf numFmtId="0" fontId="2" fillId="27" borderId="0" xfId="48" applyFont="1" applyFill="1" applyBorder="1" applyAlignment="1">
      <alignment vertical="center"/>
    </xf>
    <xf numFmtId="0" fontId="2" fillId="25" borderId="14" xfId="48" applyFont="1" applyFill="1" applyBorder="1" applyAlignment="1">
      <alignment horizontal="center" vertical="center"/>
    </xf>
    <xf numFmtId="0" fontId="2" fillId="25" borderId="21" xfId="48" applyFont="1" applyFill="1" applyBorder="1" applyAlignment="1">
      <alignment horizontal="center" vertical="center"/>
    </xf>
    <xf numFmtId="0" fontId="2" fillId="25" borderId="15" xfId="48" applyFont="1" applyFill="1" applyBorder="1" applyAlignment="1">
      <alignment vertical="center"/>
    </xf>
    <xf numFmtId="0" fontId="2" fillId="27" borderId="17" xfId="48" applyFont="1" applyFill="1" applyBorder="1" applyAlignment="1">
      <alignment vertical="center"/>
    </xf>
    <xf numFmtId="0" fontId="37" fillId="0" borderId="0" xfId="48" applyFont="1" applyAlignment="1">
      <alignment vertical="center"/>
    </xf>
    <xf numFmtId="0" fontId="38" fillId="27" borderId="0" xfId="48" applyFont="1" applyFill="1" applyBorder="1" applyAlignment="1">
      <alignment vertical="center"/>
    </xf>
    <xf numFmtId="0" fontId="15" fillId="0" borderId="0" xfId="48" applyFont="1" applyBorder="1" applyAlignment="1">
      <alignment vertical="center"/>
    </xf>
    <xf numFmtId="0" fontId="24" fillId="0" borderId="113" xfId="48" applyFont="1" applyBorder="1" applyAlignment="1">
      <alignment horizontal="center" vertical="center"/>
    </xf>
    <xf numFmtId="0" fontId="24" fillId="0" borderId="114" xfId="48" applyFont="1" applyBorder="1" applyAlignment="1">
      <alignment horizontal="center" vertical="center"/>
    </xf>
    <xf numFmtId="0" fontId="24" fillId="0" borderId="115" xfId="48" applyFont="1" applyBorder="1" applyAlignment="1">
      <alignment horizontal="center" vertical="center"/>
    </xf>
    <xf numFmtId="0" fontId="24" fillId="0" borderId="116" xfId="48" applyFont="1" applyBorder="1" applyAlignment="1">
      <alignment horizontal="center" vertical="center"/>
    </xf>
    <xf numFmtId="0" fontId="24" fillId="0" borderId="117" xfId="48" applyFont="1" applyBorder="1" applyAlignment="1">
      <alignment horizontal="center" vertical="center"/>
    </xf>
    <xf numFmtId="0" fontId="24" fillId="0" borderId="118" xfId="48" applyFont="1" applyBorder="1" applyAlignment="1">
      <alignment horizontal="center" vertical="center"/>
    </xf>
    <xf numFmtId="0" fontId="24" fillId="0" borderId="119" xfId="48" applyFont="1" applyBorder="1" applyAlignment="1">
      <alignment horizontal="center" vertical="center"/>
    </xf>
    <xf numFmtId="0" fontId="24" fillId="0" borderId="120" xfId="48" applyFont="1" applyBorder="1" applyAlignment="1">
      <alignment vertical="center"/>
    </xf>
    <xf numFmtId="0" fontId="24" fillId="0" borderId="121" xfId="48" applyFont="1" applyBorder="1" applyAlignment="1">
      <alignment horizontal="center" vertical="center" wrapText="1"/>
    </xf>
    <xf numFmtId="176" fontId="24" fillId="25" borderId="120" xfId="48" applyNumberFormat="1" applyFont="1" applyFill="1" applyBorder="1" applyAlignment="1">
      <alignment vertical="center"/>
    </xf>
    <xf numFmtId="176" fontId="24" fillId="25" borderId="122" xfId="48" applyNumberFormat="1" applyFont="1" applyFill="1" applyBorder="1" applyAlignment="1">
      <alignment vertical="center"/>
    </xf>
    <xf numFmtId="176" fontId="24" fillId="25" borderId="123" xfId="48" applyNumberFormat="1" applyFont="1" applyFill="1" applyBorder="1" applyAlignment="1">
      <alignment vertical="center"/>
    </xf>
    <xf numFmtId="176" fontId="24" fillId="0" borderId="124" xfId="48" applyNumberFormat="1" applyFont="1" applyBorder="1" applyAlignment="1">
      <alignment vertical="center"/>
    </xf>
    <xf numFmtId="177" fontId="24" fillId="0" borderId="125" xfId="48" applyNumberFormat="1" applyFont="1" applyBorder="1" applyAlignment="1">
      <alignment horizontal="right" vertical="center"/>
    </xf>
    <xf numFmtId="178" fontId="24" fillId="0" borderId="123" xfId="48" applyNumberFormat="1" applyFont="1" applyBorder="1" applyAlignment="1">
      <alignment vertical="center"/>
    </xf>
    <xf numFmtId="0" fontId="24" fillId="0" borderId="126" xfId="48" applyFont="1" applyBorder="1" applyAlignment="1">
      <alignment horizontal="center" vertical="center"/>
    </xf>
    <xf numFmtId="0" fontId="24" fillId="0" borderId="44" xfId="48" applyFont="1" applyBorder="1" applyAlignment="1">
      <alignment vertical="center"/>
    </xf>
    <xf numFmtId="0" fontId="24" fillId="0" borderId="127" xfId="48" applyFont="1" applyBorder="1" applyAlignment="1">
      <alignment horizontal="center" vertical="center" wrapText="1"/>
    </xf>
    <xf numFmtId="176" fontId="24" fillId="25" borderId="44" xfId="48" applyNumberFormat="1" applyFont="1" applyFill="1" applyBorder="1" applyAlignment="1">
      <alignment vertical="center"/>
    </xf>
    <xf numFmtId="176" fontId="24" fillId="25" borderId="22" xfId="48" applyNumberFormat="1" applyFont="1" applyFill="1" applyBorder="1" applyAlignment="1">
      <alignment vertical="center"/>
    </xf>
    <xf numFmtId="176" fontId="24" fillId="25" borderId="17" xfId="48" applyNumberFormat="1" applyFont="1" applyFill="1" applyBorder="1" applyAlignment="1">
      <alignment vertical="center"/>
    </xf>
    <xf numFmtId="176" fontId="24" fillId="0" borderId="128" xfId="48" applyNumberFormat="1" applyFont="1" applyBorder="1" applyAlignment="1">
      <alignment vertical="center"/>
    </xf>
    <xf numFmtId="0" fontId="24" fillId="0" borderId="13" xfId="48" applyFont="1" applyBorder="1" applyAlignment="1">
      <alignment horizontal="right" vertical="center"/>
    </xf>
    <xf numFmtId="178" fontId="24" fillId="0" borderId="17" xfId="48" applyNumberFormat="1" applyFont="1" applyBorder="1" applyAlignment="1">
      <alignment vertical="center"/>
    </xf>
    <xf numFmtId="0" fontId="24" fillId="0" borderId="129" xfId="48" applyFont="1" applyBorder="1" applyAlignment="1">
      <alignment horizontal="center" vertical="center"/>
    </xf>
    <xf numFmtId="0" fontId="24" fillId="0" borderId="130" xfId="48" applyFont="1" applyBorder="1" applyAlignment="1">
      <alignment vertical="center"/>
    </xf>
    <xf numFmtId="0" fontId="24" fillId="0" borderId="131" xfId="48" applyFont="1" applyBorder="1" applyAlignment="1">
      <alignment horizontal="center" vertical="center" wrapText="1"/>
    </xf>
    <xf numFmtId="176" fontId="24" fillId="25" borderId="130" xfId="48" applyNumberFormat="1" applyFont="1" applyFill="1" applyBorder="1" applyAlignment="1">
      <alignment vertical="center"/>
    </xf>
    <xf numFmtId="176" fontId="24" fillId="25" borderId="132" xfId="48" applyNumberFormat="1" applyFont="1" applyFill="1" applyBorder="1" applyAlignment="1">
      <alignment vertical="center"/>
    </xf>
    <xf numFmtId="176" fontId="24" fillId="25" borderId="25" xfId="48" applyNumberFormat="1" applyFont="1" applyFill="1" applyBorder="1" applyAlignment="1">
      <alignment vertical="center"/>
    </xf>
    <xf numFmtId="176" fontId="24" fillId="0" borderId="133" xfId="48" applyNumberFormat="1" applyFont="1" applyBorder="1" applyAlignment="1">
      <alignment vertical="center"/>
    </xf>
    <xf numFmtId="179" fontId="24" fillId="0" borderId="26" xfId="48" applyNumberFormat="1" applyFont="1" applyBorder="1" applyAlignment="1">
      <alignment horizontal="right" vertical="center"/>
    </xf>
    <xf numFmtId="180" fontId="24" fillId="0" borderId="25" xfId="48" applyNumberFormat="1" applyFont="1" applyBorder="1" applyAlignment="1">
      <alignment vertical="center"/>
    </xf>
    <xf numFmtId="0" fontId="24" fillId="0" borderId="134" xfId="48" applyFont="1" applyBorder="1" applyAlignment="1">
      <alignment horizontal="center" vertical="center"/>
    </xf>
    <xf numFmtId="0" fontId="24" fillId="0" borderId="82" xfId="48" applyFont="1" applyBorder="1" applyAlignment="1">
      <alignment vertical="center"/>
    </xf>
    <xf numFmtId="0" fontId="24" fillId="0" borderId="83" xfId="48" applyFont="1" applyBorder="1" applyAlignment="1">
      <alignment horizontal="center" vertical="center" wrapText="1"/>
    </xf>
    <xf numFmtId="176" fontId="24" fillId="25" borderId="82" xfId="48" applyNumberFormat="1" applyFont="1" applyFill="1" applyBorder="1" applyAlignment="1">
      <alignment vertical="center"/>
    </xf>
    <xf numFmtId="176" fontId="24" fillId="25" borderId="14" xfId="48" applyNumberFormat="1" applyFont="1" applyFill="1" applyBorder="1" applyAlignment="1">
      <alignment vertical="center"/>
    </xf>
    <xf numFmtId="176" fontId="24" fillId="25" borderId="21" xfId="48" applyNumberFormat="1" applyFont="1" applyFill="1" applyBorder="1" applyAlignment="1">
      <alignment vertical="center"/>
    </xf>
    <xf numFmtId="176" fontId="24" fillId="0" borderId="135" xfId="48" applyNumberFormat="1" applyFont="1" applyBorder="1" applyAlignment="1">
      <alignment vertical="center"/>
    </xf>
    <xf numFmtId="0" fontId="24" fillId="0" borderId="15" xfId="48" applyFont="1" applyBorder="1" applyAlignment="1">
      <alignment horizontal="right" vertical="center"/>
    </xf>
    <xf numFmtId="180" fontId="24" fillId="0" borderId="21" xfId="48" applyNumberFormat="1" applyFont="1" applyBorder="1" applyAlignment="1">
      <alignment vertical="center"/>
    </xf>
    <xf numFmtId="0" fontId="24" fillId="0" borderId="72" xfId="48" applyFont="1" applyBorder="1" applyAlignment="1">
      <alignment horizontal="center" vertical="center"/>
    </xf>
    <xf numFmtId="0" fontId="24" fillId="0" borderId="136" xfId="48" applyFont="1" applyBorder="1" applyAlignment="1">
      <alignment vertical="center"/>
    </xf>
    <xf numFmtId="0" fontId="24" fillId="0" borderId="137" xfId="48" applyFont="1" applyBorder="1" applyAlignment="1">
      <alignment horizontal="center" vertical="center" wrapText="1"/>
    </xf>
    <xf numFmtId="176" fontId="24" fillId="25" borderId="136" xfId="48" applyNumberFormat="1" applyFont="1" applyFill="1" applyBorder="1" applyAlignment="1">
      <alignment vertical="center"/>
    </xf>
    <xf numFmtId="176" fontId="24" fillId="25" borderId="138" xfId="48" applyNumberFormat="1" applyFont="1" applyFill="1" applyBorder="1" applyAlignment="1">
      <alignment vertical="center"/>
    </xf>
    <xf numFmtId="176" fontId="24" fillId="25" borderId="27" xfId="48" applyNumberFormat="1" applyFont="1" applyFill="1" applyBorder="1" applyAlignment="1">
      <alignment vertical="center"/>
    </xf>
    <xf numFmtId="176" fontId="24" fillId="0" borderId="139" xfId="48" applyNumberFormat="1" applyFont="1" applyBorder="1" applyAlignment="1">
      <alignment vertical="center"/>
    </xf>
    <xf numFmtId="177" fontId="24" fillId="0" borderId="28" xfId="48" applyNumberFormat="1" applyFont="1" applyBorder="1" applyAlignment="1">
      <alignment horizontal="right" vertical="center"/>
    </xf>
    <xf numFmtId="178" fontId="24" fillId="0" borderId="27" xfId="48" applyNumberFormat="1" applyFont="1" applyBorder="1" applyAlignment="1">
      <alignment vertical="center"/>
    </xf>
    <xf numFmtId="0" fontId="24" fillId="0" borderId="140" xfId="48" applyFont="1" applyBorder="1" applyAlignment="1">
      <alignment horizontal="center" vertical="center"/>
    </xf>
    <xf numFmtId="177" fontId="24" fillId="0" borderId="26" xfId="48" applyNumberFormat="1" applyFont="1" applyBorder="1" applyAlignment="1">
      <alignment horizontal="right" vertical="center"/>
    </xf>
    <xf numFmtId="178" fontId="24" fillId="0" borderId="25" xfId="48" applyNumberFormat="1" applyFont="1" applyBorder="1" applyAlignment="1">
      <alignment vertical="center"/>
    </xf>
    <xf numFmtId="178" fontId="24" fillId="0" borderId="21" xfId="48" applyNumberFormat="1" applyFont="1" applyBorder="1" applyAlignment="1">
      <alignment vertical="center"/>
    </xf>
    <xf numFmtId="179" fontId="24" fillId="0" borderId="15" xfId="48" applyNumberFormat="1" applyFont="1" applyBorder="1" applyAlignment="1">
      <alignment horizontal="right" vertical="center"/>
    </xf>
    <xf numFmtId="179" fontId="24" fillId="0" borderId="28" xfId="48" applyNumberFormat="1" applyFont="1" applyBorder="1" applyAlignment="1">
      <alignment horizontal="right" vertical="center"/>
    </xf>
    <xf numFmtId="180" fontId="24" fillId="0" borderId="27" xfId="48" applyNumberFormat="1" applyFont="1" applyBorder="1" applyAlignment="1">
      <alignment vertical="center"/>
    </xf>
    <xf numFmtId="180" fontId="24" fillId="0" borderId="17" xfId="48" applyNumberFormat="1" applyFont="1" applyBorder="1" applyAlignment="1">
      <alignment vertical="center"/>
    </xf>
    <xf numFmtId="0" fontId="24" fillId="0" borderId="141" xfId="48" applyFont="1" applyBorder="1" applyAlignment="1">
      <alignment vertical="center"/>
    </xf>
    <xf numFmtId="0" fontId="24" fillId="0" borderId="142" xfId="48" applyFont="1" applyBorder="1" applyAlignment="1">
      <alignment horizontal="center" vertical="center" wrapText="1"/>
    </xf>
    <xf numFmtId="176" fontId="24" fillId="25" borderId="141" xfId="48" applyNumberFormat="1" applyFont="1" applyFill="1" applyBorder="1" applyAlignment="1">
      <alignment vertical="center"/>
    </xf>
    <xf numFmtId="176" fontId="24" fillId="25" borderId="53" xfId="48" applyNumberFormat="1" applyFont="1" applyFill="1" applyBorder="1" applyAlignment="1">
      <alignment vertical="center"/>
    </xf>
    <xf numFmtId="176" fontId="24" fillId="25" borderId="51" xfId="48" applyNumberFormat="1" applyFont="1" applyFill="1" applyBorder="1" applyAlignment="1">
      <alignment vertical="center"/>
    </xf>
    <xf numFmtId="176" fontId="24" fillId="0" borderId="143" xfId="48" applyNumberFormat="1" applyFont="1" applyBorder="1" applyAlignment="1">
      <alignment vertical="center"/>
    </xf>
    <xf numFmtId="179" fontId="24" fillId="0" borderId="52" xfId="48" applyNumberFormat="1" applyFont="1" applyBorder="1" applyAlignment="1">
      <alignment horizontal="right" vertical="center"/>
    </xf>
    <xf numFmtId="180" fontId="24" fillId="0" borderId="51" xfId="48" applyNumberFormat="1" applyFont="1" applyBorder="1" applyAlignment="1">
      <alignment vertical="center"/>
    </xf>
    <xf numFmtId="0" fontId="24" fillId="0" borderId="144" xfId="48" applyFont="1" applyBorder="1" applyAlignment="1">
      <alignment horizontal="center" vertical="center"/>
    </xf>
    <xf numFmtId="0" fontId="7" fillId="0" borderId="50" xfId="48" applyBorder="1" applyAlignment="1">
      <alignment vertical="center"/>
    </xf>
    <xf numFmtId="0" fontId="7" fillId="0" borderId="35" xfId="48" applyBorder="1" applyAlignment="1">
      <alignment vertical="center" wrapText="1"/>
    </xf>
    <xf numFmtId="0" fontId="20" fillId="0" borderId="50" xfId="48" applyFont="1" applyBorder="1" applyAlignment="1">
      <alignment vertical="center"/>
    </xf>
    <xf numFmtId="0" fontId="20" fillId="0" borderId="37" xfId="48" applyFont="1" applyBorder="1" applyAlignment="1">
      <alignment vertical="center"/>
    </xf>
    <xf numFmtId="0" fontId="20" fillId="0" borderId="145" xfId="48" applyFont="1" applyBorder="1" applyAlignment="1">
      <alignment vertical="center"/>
    </xf>
    <xf numFmtId="0" fontId="20" fillId="0" borderId="36" xfId="48" applyFont="1" applyBorder="1" applyAlignment="1">
      <alignment vertical="center"/>
    </xf>
    <xf numFmtId="0" fontId="7" fillId="0" borderId="37" xfId="48" applyBorder="1" applyAlignment="1">
      <alignment vertical="center"/>
    </xf>
    <xf numFmtId="0" fontId="7" fillId="0" borderId="35" xfId="48" applyBorder="1" applyAlignment="1">
      <alignment vertical="center"/>
    </xf>
    <xf numFmtId="0" fontId="7" fillId="0" borderId="146" xfId="48" applyBorder="1" applyAlignment="1">
      <alignment horizontal="center" vertical="center"/>
    </xf>
    <xf numFmtId="0" fontId="2" fillId="25" borderId="27" xfId="48" applyFont="1" applyFill="1" applyBorder="1" applyAlignment="1">
      <alignment horizontal="center" vertical="center"/>
    </xf>
    <xf numFmtId="0" fontId="2" fillId="25" borderId="28" xfId="48" applyFont="1" applyFill="1" applyBorder="1" applyAlignment="1">
      <alignment vertical="center"/>
    </xf>
    <xf numFmtId="0" fontId="2" fillId="25" borderId="25" xfId="48" applyFont="1" applyFill="1" applyBorder="1" applyAlignment="1">
      <alignment horizontal="center" vertical="center"/>
    </xf>
    <xf numFmtId="0" fontId="2" fillId="25" borderId="26" xfId="48" applyFont="1" applyFill="1" applyBorder="1" applyAlignment="1">
      <alignment vertical="center"/>
    </xf>
    <xf numFmtId="0" fontId="24" fillId="25" borderId="120" xfId="48" applyFont="1" applyFill="1" applyBorder="1" applyAlignment="1">
      <alignment horizontal="right" vertical="center"/>
    </xf>
    <xf numFmtId="0" fontId="24" fillId="25" borderId="122" xfId="48" applyFont="1" applyFill="1" applyBorder="1" applyAlignment="1">
      <alignment horizontal="right" vertical="center"/>
    </xf>
    <xf numFmtId="0" fontId="7" fillId="27" borderId="0" xfId="48" applyFill="1" applyBorder="1" applyAlignment="1">
      <alignment horizontal="center" vertical="center"/>
    </xf>
    <xf numFmtId="0" fontId="24" fillId="25" borderId="141" xfId="48" applyFont="1" applyFill="1" applyBorder="1" applyAlignment="1">
      <alignment horizontal="right" vertical="center"/>
    </xf>
    <xf numFmtId="0" fontId="24" fillId="25" borderId="53" xfId="48" applyFont="1" applyFill="1" applyBorder="1" applyAlignment="1">
      <alignment horizontal="right" vertical="center"/>
    </xf>
    <xf numFmtId="176" fontId="20" fillId="27" borderId="0" xfId="48" applyNumberFormat="1" applyFont="1" applyFill="1" applyBorder="1" applyAlignment="1">
      <alignment vertical="center"/>
    </xf>
    <xf numFmtId="181" fontId="7" fillId="0" borderId="0" xfId="48" applyNumberFormat="1" applyBorder="1" applyAlignment="1">
      <alignment vertical="center"/>
    </xf>
    <xf numFmtId="178" fontId="7" fillId="0" borderId="0" xfId="48" applyNumberFormat="1" applyBorder="1" applyAlignment="1">
      <alignment vertical="center"/>
    </xf>
    <xf numFmtId="0" fontId="7" fillId="0" borderId="0" xfId="48" applyBorder="1" applyAlignment="1">
      <alignment horizontal="center" vertical="center"/>
    </xf>
    <xf numFmtId="0" fontId="7" fillId="0" borderId="0" xfId="48" applyBorder="1" applyAlignment="1">
      <alignment vertical="center"/>
    </xf>
    <xf numFmtId="182" fontId="7" fillId="0" borderId="0" xfId="48" applyNumberFormat="1" applyBorder="1" applyAlignment="1">
      <alignment vertical="center"/>
    </xf>
    <xf numFmtId="180" fontId="7" fillId="0" borderId="0" xfId="48" applyNumberFormat="1" applyBorder="1" applyAlignment="1">
      <alignment vertical="center"/>
    </xf>
    <xf numFmtId="0" fontId="20" fillId="0" borderId="152" xfId="48" applyFont="1" applyBorder="1" applyAlignment="1">
      <alignment vertical="center"/>
    </xf>
    <xf numFmtId="0" fontId="20" fillId="0" borderId="0" xfId="48" applyFont="1" applyBorder="1" applyAlignment="1">
      <alignment vertical="center"/>
    </xf>
    <xf numFmtId="0" fontId="7" fillId="0" borderId="0" xfId="48" applyFont="1" applyAlignment="1">
      <alignment vertical="center"/>
    </xf>
    <xf numFmtId="0" fontId="2" fillId="0" borderId="0" xfId="49" applyFont="1" applyAlignment="1" applyProtection="1">
      <alignment vertical="center"/>
    </xf>
    <xf numFmtId="0" fontId="39" fillId="0" borderId="0" xfId="49" applyFont="1" applyAlignment="1" applyProtection="1">
      <alignment vertical="center"/>
    </xf>
    <xf numFmtId="0" fontId="15" fillId="0" borderId="0" xfId="49" applyFont="1" applyAlignment="1" applyProtection="1">
      <alignment vertical="center"/>
    </xf>
    <xf numFmtId="0" fontId="40" fillId="0" borderId="19" xfId="49" applyFont="1" applyFill="1" applyBorder="1" applyAlignment="1" applyProtection="1">
      <alignment horizontal="left" vertical="center"/>
    </xf>
    <xf numFmtId="0" fontId="40" fillId="0" borderId="0" xfId="49" applyFont="1" applyAlignment="1" applyProtection="1">
      <alignment vertical="center"/>
    </xf>
    <xf numFmtId="0" fontId="40" fillId="0" borderId="0" xfId="49" applyFont="1" applyAlignment="1" applyProtection="1">
      <alignment horizontal="center" vertical="center"/>
    </xf>
    <xf numFmtId="0" fontId="41" fillId="0" borderId="0" xfId="49" applyFont="1" applyAlignment="1" applyProtection="1">
      <alignment vertical="center"/>
    </xf>
    <xf numFmtId="0" fontId="40" fillId="0" borderId="10" xfId="49" applyFont="1" applyFill="1" applyBorder="1" applyAlignment="1" applyProtection="1">
      <alignment horizontal="left" vertical="center"/>
    </xf>
    <xf numFmtId="0" fontId="40" fillId="25" borderId="10" xfId="49" applyFont="1" applyFill="1" applyBorder="1" applyAlignment="1" applyProtection="1">
      <alignment horizontal="left" vertical="center"/>
      <protection locked="0"/>
    </xf>
    <xf numFmtId="0" fontId="40" fillId="0" borderId="10" xfId="49" applyFont="1" applyFill="1" applyBorder="1" applyAlignment="1" applyProtection="1">
      <alignment vertical="center"/>
    </xf>
    <xf numFmtId="0" fontId="40" fillId="27" borderId="0" xfId="49" applyFont="1" applyFill="1" applyBorder="1" applyAlignment="1" applyProtection="1">
      <alignment horizontal="left" vertical="center"/>
    </xf>
    <xf numFmtId="0" fontId="40" fillId="27" borderId="0" xfId="49" applyFont="1" applyFill="1" applyBorder="1" applyAlignment="1" applyProtection="1">
      <alignment horizontal="center" vertical="center"/>
    </xf>
    <xf numFmtId="0" fontId="40" fillId="0" borderId="165" xfId="49" applyFont="1" applyBorder="1" applyAlignment="1" applyProtection="1">
      <alignment horizontal="center" vertical="center"/>
    </xf>
    <xf numFmtId="0" fontId="40" fillId="0" borderId="166" xfId="49" applyFont="1" applyBorder="1" applyAlignment="1" applyProtection="1">
      <alignment horizontal="center" vertical="center" shrinkToFit="1"/>
    </xf>
    <xf numFmtId="0" fontId="40" fillId="0" borderId="167" xfId="49" applyFont="1" applyBorder="1" applyAlignment="1" applyProtection="1">
      <alignment horizontal="center" vertical="center" textRotation="255" shrinkToFit="1"/>
    </xf>
    <xf numFmtId="0" fontId="40" fillId="0" borderId="168" xfId="49" applyFont="1" applyBorder="1" applyAlignment="1" applyProtection="1">
      <alignment horizontal="center" vertical="center" textRotation="255" shrinkToFit="1"/>
    </xf>
    <xf numFmtId="0" fontId="40" fillId="0" borderId="169" xfId="49" applyFont="1" applyBorder="1" applyAlignment="1" applyProtection="1">
      <alignment horizontal="center" vertical="center" textRotation="255" shrinkToFit="1"/>
    </xf>
    <xf numFmtId="0" fontId="40" fillId="0" borderId="170" xfId="49" applyFont="1" applyBorder="1" applyAlignment="1" applyProtection="1">
      <alignment horizontal="center" vertical="center" textRotation="255" shrinkToFit="1"/>
    </xf>
    <xf numFmtId="0" fontId="40" fillId="25" borderId="84" xfId="49" applyFont="1" applyFill="1" applyBorder="1" applyAlignment="1" applyProtection="1">
      <alignment horizontal="center" vertical="center"/>
      <protection locked="0"/>
    </xf>
    <xf numFmtId="57" fontId="40" fillId="25" borderId="171" xfId="49" applyNumberFormat="1" applyFont="1" applyFill="1" applyBorder="1" applyAlignment="1" applyProtection="1">
      <alignment horizontal="center" vertical="center"/>
      <protection locked="0"/>
    </xf>
    <xf numFmtId="184" fontId="40" fillId="25" borderId="172" xfId="49" applyNumberFormat="1" applyFont="1" applyFill="1" applyBorder="1" applyAlignment="1" applyProtection="1">
      <alignment horizontal="center" vertical="center"/>
      <protection locked="0"/>
    </xf>
    <xf numFmtId="185" fontId="40" fillId="25" borderId="171" xfId="49" applyNumberFormat="1" applyFont="1" applyFill="1" applyBorder="1" applyAlignment="1" applyProtection="1">
      <alignment horizontal="center" vertical="center"/>
      <protection locked="0"/>
    </xf>
    <xf numFmtId="184" fontId="40" fillId="0" borderId="173" xfId="49" applyNumberFormat="1" applyFont="1" applyBorder="1" applyAlignment="1" applyProtection="1">
      <alignment horizontal="center" vertical="center"/>
    </xf>
    <xf numFmtId="185" fontId="40" fillId="25" borderId="174" xfId="49" applyNumberFormat="1" applyFont="1" applyFill="1" applyBorder="1" applyAlignment="1" applyProtection="1">
      <alignment horizontal="center" vertical="center"/>
      <protection locked="0"/>
    </xf>
    <xf numFmtId="184" fontId="40" fillId="0" borderId="175" xfId="49" applyNumberFormat="1" applyFont="1" applyBorder="1" applyAlignment="1" applyProtection="1">
      <alignment horizontal="center" vertical="center"/>
    </xf>
    <xf numFmtId="185" fontId="40" fillId="25" borderId="174" xfId="49" applyNumberFormat="1" applyFont="1" applyFill="1" applyBorder="1" applyAlignment="1" applyProtection="1">
      <alignment horizontal="center" vertical="center"/>
    </xf>
    <xf numFmtId="184" fontId="40" fillId="0" borderId="128" xfId="49" applyNumberFormat="1" applyFont="1" applyBorder="1" applyAlignment="1" applyProtection="1">
      <alignment horizontal="center" vertical="center"/>
    </xf>
    <xf numFmtId="184" fontId="2" fillId="0" borderId="0" xfId="49" applyNumberFormat="1" applyFont="1" applyAlignment="1" applyProtection="1">
      <alignment vertical="center"/>
    </xf>
    <xf numFmtId="0" fontId="40" fillId="25" borderId="82" xfId="49" applyFont="1" applyFill="1" applyBorder="1" applyAlignment="1" applyProtection="1">
      <alignment horizontal="center" vertical="center"/>
      <protection locked="0"/>
    </xf>
    <xf numFmtId="57" fontId="40" fillId="25" borderId="177" xfId="49" applyNumberFormat="1" applyFont="1" applyFill="1" applyBorder="1" applyAlignment="1" applyProtection="1">
      <alignment horizontal="center" vertical="center"/>
      <protection locked="0"/>
    </xf>
    <xf numFmtId="184" fontId="40" fillId="25" borderId="178" xfId="49" applyNumberFormat="1" applyFont="1" applyFill="1" applyBorder="1" applyAlignment="1" applyProtection="1">
      <alignment horizontal="center" vertical="center"/>
      <protection locked="0"/>
    </xf>
    <xf numFmtId="185" fontId="40" fillId="25" borderId="177" xfId="49" applyNumberFormat="1" applyFont="1" applyFill="1" applyBorder="1" applyAlignment="1" applyProtection="1">
      <alignment horizontal="center" vertical="center"/>
      <protection locked="0"/>
    </xf>
    <xf numFmtId="185" fontId="40" fillId="25" borderId="179" xfId="49" applyNumberFormat="1" applyFont="1" applyFill="1" applyBorder="1" applyAlignment="1" applyProtection="1">
      <alignment horizontal="center" vertical="center"/>
      <protection locked="0"/>
    </xf>
    <xf numFmtId="185" fontId="40" fillId="25" borderId="179" xfId="49" applyNumberFormat="1" applyFont="1" applyFill="1" applyBorder="1" applyAlignment="1" applyProtection="1">
      <alignment horizontal="center" vertical="center"/>
    </xf>
    <xf numFmtId="57" fontId="40" fillId="25" borderId="177" xfId="49" applyNumberFormat="1" applyFont="1" applyFill="1" applyBorder="1" applyAlignment="1" applyProtection="1">
      <alignment horizontal="center" vertical="center" shrinkToFit="1"/>
      <protection locked="0"/>
    </xf>
    <xf numFmtId="0" fontId="40" fillId="25" borderId="177" xfId="49" applyFont="1" applyFill="1" applyBorder="1" applyAlignment="1" applyProtection="1">
      <alignment horizontal="center" vertical="center" shrinkToFit="1"/>
      <protection locked="0"/>
    </xf>
    <xf numFmtId="0" fontId="40" fillId="25" borderId="181" xfId="49" applyFont="1" applyFill="1" applyBorder="1" applyAlignment="1" applyProtection="1">
      <alignment horizontal="center" vertical="center"/>
      <protection locked="0"/>
    </xf>
    <xf numFmtId="57" fontId="40" fillId="25" borderId="184" xfId="49" applyNumberFormat="1" applyFont="1" applyFill="1" applyBorder="1" applyAlignment="1" applyProtection="1">
      <alignment horizontal="center" vertical="center" shrinkToFit="1"/>
      <protection locked="0"/>
    </xf>
    <xf numFmtId="184" fontId="40" fillId="25" borderId="185" xfId="49" applyNumberFormat="1" applyFont="1" applyFill="1" applyBorder="1" applyAlignment="1" applyProtection="1">
      <alignment horizontal="center" vertical="center"/>
      <protection locked="0"/>
    </xf>
    <xf numFmtId="185" fontId="40" fillId="25" borderId="186" xfId="49" applyNumberFormat="1" applyFont="1" applyFill="1" applyBorder="1" applyAlignment="1" applyProtection="1">
      <alignment horizontal="center" vertical="center"/>
      <protection locked="0"/>
    </xf>
    <xf numFmtId="185" fontId="40" fillId="25" borderId="187" xfId="49" applyNumberFormat="1" applyFont="1" applyFill="1" applyBorder="1" applyAlignment="1" applyProtection="1">
      <alignment horizontal="center" vertical="center"/>
      <protection locked="0"/>
    </xf>
    <xf numFmtId="185" fontId="40" fillId="25" borderId="187" xfId="49" applyNumberFormat="1" applyFont="1" applyFill="1" applyBorder="1" applyAlignment="1" applyProtection="1">
      <alignment horizontal="center" vertical="center"/>
    </xf>
    <xf numFmtId="185" fontId="40" fillId="0" borderId="196" xfId="49" applyNumberFormat="1" applyFont="1" applyBorder="1" applyAlignment="1" applyProtection="1">
      <alignment horizontal="center" vertical="center"/>
    </xf>
    <xf numFmtId="186" fontId="24" fillId="0" borderId="191" xfId="49" applyNumberFormat="1" applyFont="1" applyBorder="1" applyAlignment="1" applyProtection="1">
      <alignment vertical="center"/>
    </xf>
    <xf numFmtId="0" fontId="40" fillId="0" borderId="197" xfId="49" applyFont="1" applyBorder="1" applyAlignment="1" applyProtection="1">
      <alignment vertical="center" wrapText="1" shrinkToFit="1"/>
    </xf>
    <xf numFmtId="0" fontId="40" fillId="0" borderId="198" xfId="49" applyFont="1" applyBorder="1" applyAlignment="1" applyProtection="1">
      <alignment vertical="center" wrapText="1" shrinkToFit="1"/>
    </xf>
    <xf numFmtId="0" fontId="40" fillId="0" borderId="199" xfId="49" applyFont="1" applyBorder="1" applyAlignment="1" applyProtection="1">
      <alignment vertical="center" wrapText="1" shrinkToFit="1"/>
    </xf>
    <xf numFmtId="185" fontId="40" fillId="0" borderId="201" xfId="49" applyNumberFormat="1" applyFont="1" applyBorder="1" applyAlignment="1" applyProtection="1">
      <alignment horizontal="center" vertical="center"/>
    </xf>
    <xf numFmtId="186" fontId="24" fillId="0" borderId="199" xfId="49" applyNumberFormat="1" applyFont="1" applyBorder="1" applyAlignment="1" applyProtection="1">
      <alignment vertical="center"/>
    </xf>
    <xf numFmtId="185" fontId="40" fillId="0" borderId="205" xfId="49" applyNumberFormat="1" applyFont="1" applyBorder="1" applyAlignment="1" applyProtection="1">
      <alignment horizontal="center" vertical="center"/>
    </xf>
    <xf numFmtId="186" fontId="24" fillId="0" borderId="43" xfId="49" applyNumberFormat="1" applyFont="1" applyBorder="1" applyAlignment="1" applyProtection="1">
      <alignment vertical="center"/>
    </xf>
    <xf numFmtId="185" fontId="40" fillId="0" borderId="143" xfId="49" applyNumberFormat="1" applyFont="1" applyBorder="1" applyAlignment="1" applyProtection="1">
      <alignment horizontal="center" vertical="center"/>
    </xf>
    <xf numFmtId="186" fontId="40" fillId="0" borderId="54" xfId="49" applyNumberFormat="1" applyFont="1" applyBorder="1" applyAlignment="1" applyProtection="1">
      <alignment vertical="center"/>
    </xf>
    <xf numFmtId="0" fontId="40" fillId="0" borderId="0" xfId="49" applyFont="1" applyBorder="1" applyAlignment="1" applyProtection="1">
      <alignment vertical="center"/>
    </xf>
    <xf numFmtId="0" fontId="2" fillId="0" borderId="210" xfId="49" applyFont="1" applyBorder="1" applyAlignment="1" applyProtection="1">
      <alignment horizontal="center" vertical="center"/>
    </xf>
    <xf numFmtId="10" fontId="2" fillId="0" borderId="67" xfId="49" applyNumberFormat="1" applyFont="1" applyBorder="1" applyAlignment="1" applyProtection="1">
      <alignment vertical="center"/>
    </xf>
    <xf numFmtId="0" fontId="42" fillId="0" borderId="0" xfId="49" applyFont="1" applyBorder="1" applyAlignment="1" applyProtection="1">
      <alignment vertical="center"/>
    </xf>
    <xf numFmtId="0" fontId="40" fillId="0" borderId="0" xfId="49" applyFont="1" applyBorder="1" applyAlignment="1" applyProtection="1">
      <alignment horizontal="center" vertical="center" shrinkToFit="1"/>
    </xf>
    <xf numFmtId="184" fontId="40" fillId="0" borderId="0" xfId="49" applyNumberFormat="1" applyFont="1" applyBorder="1" applyAlignment="1" applyProtection="1">
      <alignment horizontal="center" vertical="center"/>
    </xf>
    <xf numFmtId="184" fontId="2" fillId="0" borderId="211" xfId="49" applyNumberFormat="1" applyFont="1" applyBorder="1" applyAlignment="1" applyProtection="1">
      <alignment horizontal="center" vertical="center"/>
    </xf>
    <xf numFmtId="10" fontId="2" fillId="0" borderId="79" xfId="49" applyNumberFormat="1" applyFont="1" applyBorder="1" applyAlignment="1" applyProtection="1">
      <alignment vertical="center"/>
    </xf>
    <xf numFmtId="0" fontId="43" fillId="0" borderId="0" xfId="49" applyFont="1" applyBorder="1" applyAlignment="1" applyProtection="1">
      <alignment vertical="center"/>
    </xf>
    <xf numFmtId="184" fontId="40" fillId="0" borderId="0" xfId="49" applyNumberFormat="1" applyFont="1" applyBorder="1" applyAlignment="1" applyProtection="1">
      <alignment vertical="center"/>
    </xf>
    <xf numFmtId="0" fontId="44" fillId="0" borderId="0" xfId="49" applyFont="1" applyAlignment="1" applyProtection="1">
      <alignment vertical="center"/>
    </xf>
    <xf numFmtId="0" fontId="2" fillId="0" borderId="0" xfId="42" applyFont="1" applyAlignment="1">
      <alignment vertical="center"/>
    </xf>
    <xf numFmtId="0" fontId="39" fillId="0" borderId="0" xfId="42" applyFont="1" applyAlignment="1">
      <alignment vertical="center"/>
    </xf>
    <xf numFmtId="0" fontId="15" fillId="0" borderId="0" xfId="42" applyFont="1" applyAlignment="1">
      <alignment vertical="center"/>
    </xf>
    <xf numFmtId="0" fontId="40" fillId="0" borderId="19" xfId="42" applyFont="1" applyFill="1" applyBorder="1" applyAlignment="1">
      <alignment horizontal="left" vertical="center"/>
    </xf>
    <xf numFmtId="0" fontId="40" fillId="0" borderId="0" xfId="42" applyFont="1" applyAlignment="1">
      <alignment vertical="center"/>
    </xf>
    <xf numFmtId="0" fontId="40" fillId="0" borderId="0" xfId="42" applyFont="1" applyAlignment="1">
      <alignment horizontal="center" vertical="center"/>
    </xf>
    <xf numFmtId="0" fontId="41" fillId="0" borderId="0" xfId="42" applyFont="1" applyAlignment="1">
      <alignment vertical="center"/>
    </xf>
    <xf numFmtId="0" fontId="40" fillId="0" borderId="10" xfId="42" applyFont="1" applyFill="1" applyBorder="1" applyAlignment="1">
      <alignment horizontal="left" vertical="center"/>
    </xf>
    <xf numFmtId="0" fontId="40" fillId="25" borderId="10" xfId="42" applyFont="1" applyFill="1" applyBorder="1" applyAlignment="1">
      <alignment horizontal="left" vertical="center"/>
    </xf>
    <xf numFmtId="0" fontId="40" fillId="0" borderId="10" xfId="42" applyFont="1" applyFill="1" applyBorder="1" applyAlignment="1">
      <alignment vertical="center"/>
    </xf>
    <xf numFmtId="0" fontId="40" fillId="27" borderId="0" xfId="42" applyFont="1" applyFill="1" applyBorder="1" applyAlignment="1">
      <alignment horizontal="left" vertical="center"/>
    </xf>
    <xf numFmtId="0" fontId="40" fillId="27" borderId="0" xfId="42" applyFont="1" applyFill="1" applyBorder="1" applyAlignment="1">
      <alignment horizontal="center" vertical="center"/>
    </xf>
    <xf numFmtId="0" fontId="40" fillId="0" borderId="165" xfId="42" applyFont="1" applyBorder="1" applyAlignment="1">
      <alignment horizontal="center" vertical="center"/>
    </xf>
    <xf numFmtId="0" fontId="40" fillId="0" borderId="166" xfId="42" applyFont="1" applyBorder="1" applyAlignment="1">
      <alignment horizontal="center" vertical="center" shrinkToFit="1"/>
    </xf>
    <xf numFmtId="0" fontId="40" fillId="0" borderId="167" xfId="42" applyFont="1" applyBorder="1" applyAlignment="1">
      <alignment horizontal="center" vertical="center" textRotation="255" shrinkToFit="1"/>
    </xf>
    <xf numFmtId="0" fontId="40" fillId="0" borderId="168" xfId="42" applyFont="1" applyBorder="1" applyAlignment="1">
      <alignment horizontal="center" vertical="center" textRotation="255" shrinkToFit="1"/>
    </xf>
    <xf numFmtId="0" fontId="40" fillId="0" borderId="169" xfId="42" applyFont="1" applyBorder="1" applyAlignment="1">
      <alignment horizontal="center" vertical="center" textRotation="255" shrinkToFit="1"/>
    </xf>
    <xf numFmtId="0" fontId="40" fillId="0" borderId="170" xfId="42" applyFont="1" applyBorder="1" applyAlignment="1">
      <alignment horizontal="center" vertical="center" textRotation="255" shrinkToFit="1"/>
    </xf>
    <xf numFmtId="0" fontId="40" fillId="25" borderId="84" xfId="42" applyFont="1" applyFill="1" applyBorder="1" applyAlignment="1">
      <alignment horizontal="center" vertical="center"/>
    </xf>
    <xf numFmtId="187" fontId="40" fillId="25" borderId="171" xfId="42" applyNumberFormat="1" applyFont="1" applyFill="1" applyBorder="1" applyAlignment="1">
      <alignment horizontal="center" vertical="center"/>
    </xf>
    <xf numFmtId="184" fontId="40" fillId="25" borderId="172" xfId="42" applyNumberFormat="1" applyFont="1" applyFill="1" applyBorder="1" applyAlignment="1">
      <alignment horizontal="center" vertical="center"/>
    </xf>
    <xf numFmtId="185" fontId="40" fillId="25" borderId="171" xfId="42" applyNumberFormat="1" applyFont="1" applyFill="1" applyBorder="1" applyAlignment="1">
      <alignment horizontal="center" vertical="center"/>
    </xf>
    <xf numFmtId="184" fontId="40" fillId="0" borderId="173" xfId="42" applyNumberFormat="1" applyFont="1" applyBorder="1" applyAlignment="1">
      <alignment horizontal="center" vertical="center"/>
    </xf>
    <xf numFmtId="185" fontId="40" fillId="25" borderId="174" xfId="42" applyNumberFormat="1" applyFont="1" applyFill="1" applyBorder="1" applyAlignment="1">
      <alignment horizontal="center" vertical="center"/>
    </xf>
    <xf numFmtId="184" fontId="40" fillId="0" borderId="175" xfId="42" applyNumberFormat="1" applyFont="1" applyBorder="1" applyAlignment="1">
      <alignment horizontal="center" vertical="center"/>
    </xf>
    <xf numFmtId="184" fontId="40" fillId="0" borderId="128" xfId="42" applyNumberFormat="1" applyFont="1" applyBorder="1" applyAlignment="1">
      <alignment horizontal="center" vertical="center"/>
    </xf>
    <xf numFmtId="184" fontId="2" fillId="0" borderId="0" xfId="42" applyNumberFormat="1" applyFont="1" applyAlignment="1">
      <alignment vertical="center"/>
    </xf>
    <xf numFmtId="0" fontId="40" fillId="25" borderId="82" xfId="42" applyFont="1" applyFill="1" applyBorder="1" applyAlignment="1">
      <alignment horizontal="center" vertical="center"/>
    </xf>
    <xf numFmtId="187" fontId="40" fillId="25" borderId="177" xfId="42" applyNumberFormat="1" applyFont="1" applyFill="1" applyBorder="1" applyAlignment="1">
      <alignment horizontal="center" vertical="center"/>
    </xf>
    <xf numFmtId="184" fontId="40" fillId="25" borderId="178" xfId="42" applyNumberFormat="1" applyFont="1" applyFill="1" applyBorder="1" applyAlignment="1">
      <alignment horizontal="center" vertical="center"/>
    </xf>
    <xf numFmtId="185" fontId="40" fillId="25" borderId="177" xfId="42" applyNumberFormat="1" applyFont="1" applyFill="1" applyBorder="1" applyAlignment="1">
      <alignment horizontal="center" vertical="center"/>
    </xf>
    <xf numFmtId="185" fontId="40" fillId="25" borderId="179" xfId="42" applyNumberFormat="1" applyFont="1" applyFill="1" applyBorder="1" applyAlignment="1">
      <alignment horizontal="center" vertical="center"/>
    </xf>
    <xf numFmtId="184" fontId="40" fillId="0" borderId="217" xfId="42" applyNumberFormat="1" applyFont="1" applyBorder="1" applyAlignment="1">
      <alignment horizontal="center" vertical="center"/>
    </xf>
    <xf numFmtId="187" fontId="40" fillId="25" borderId="177" xfId="42" applyNumberFormat="1" applyFont="1" applyFill="1" applyBorder="1" applyAlignment="1">
      <alignment horizontal="center" vertical="center" shrinkToFit="1"/>
    </xf>
    <xf numFmtId="57" fontId="40" fillId="25" borderId="177" xfId="42" applyNumberFormat="1" applyFont="1" applyFill="1" applyBorder="1" applyAlignment="1">
      <alignment horizontal="center" vertical="center" shrinkToFit="1"/>
    </xf>
    <xf numFmtId="0" fontId="40" fillId="25" borderId="177" xfId="42" applyFont="1" applyFill="1" applyBorder="1" applyAlignment="1">
      <alignment horizontal="center" vertical="center" shrinkToFit="1"/>
    </xf>
    <xf numFmtId="0" fontId="40" fillId="25" borderId="181" xfId="42" applyFont="1" applyFill="1" applyBorder="1" applyAlignment="1">
      <alignment horizontal="center" vertical="center"/>
    </xf>
    <xf numFmtId="0" fontId="40" fillId="25" borderId="184" xfId="42" applyFont="1" applyFill="1" applyBorder="1" applyAlignment="1">
      <alignment horizontal="center" vertical="center" shrinkToFit="1"/>
    </xf>
    <xf numFmtId="184" fontId="40" fillId="25" borderId="185" xfId="42" applyNumberFormat="1" applyFont="1" applyFill="1" applyBorder="1" applyAlignment="1">
      <alignment horizontal="center" vertical="center"/>
    </xf>
    <xf numFmtId="185" fontId="40" fillId="25" borderId="186" xfId="42" applyNumberFormat="1" applyFont="1" applyFill="1" applyBorder="1" applyAlignment="1">
      <alignment horizontal="center" vertical="center"/>
    </xf>
    <xf numFmtId="185" fontId="40" fillId="25" borderId="187" xfId="42" applyNumberFormat="1" applyFont="1" applyFill="1" applyBorder="1" applyAlignment="1">
      <alignment horizontal="center" vertical="center"/>
    </xf>
    <xf numFmtId="184" fontId="40" fillId="0" borderId="218" xfId="42" applyNumberFormat="1" applyFont="1" applyBorder="1" applyAlignment="1">
      <alignment horizontal="center" vertical="center"/>
    </xf>
    <xf numFmtId="185" fontId="40" fillId="0" borderId="196" xfId="42" applyNumberFormat="1" applyFont="1" applyBorder="1" applyAlignment="1">
      <alignment horizontal="center" vertical="center"/>
    </xf>
    <xf numFmtId="186" fontId="24" fillId="0" borderId="191" xfId="42" applyNumberFormat="1" applyFont="1" applyBorder="1" applyAlignment="1">
      <alignment vertical="center"/>
    </xf>
    <xf numFmtId="0" fontId="40" fillId="0" borderId="197" xfId="42" applyFont="1" applyBorder="1" applyAlignment="1">
      <alignment vertical="center" wrapText="1" shrinkToFit="1"/>
    </xf>
    <xf numFmtId="0" fontId="40" fillId="0" borderId="198" xfId="42" applyFont="1" applyBorder="1" applyAlignment="1">
      <alignment vertical="center" wrapText="1" shrinkToFit="1"/>
    </xf>
    <xf numFmtId="0" fontId="40" fillId="0" borderId="199" xfId="42" applyFont="1" applyBorder="1" applyAlignment="1">
      <alignment vertical="center" wrapText="1" shrinkToFit="1"/>
    </xf>
    <xf numFmtId="185" fontId="40" fillId="0" borderId="201" xfId="42" applyNumberFormat="1" applyFont="1" applyBorder="1" applyAlignment="1">
      <alignment horizontal="center" vertical="center"/>
    </xf>
    <xf numFmtId="186" fontId="24" fillId="0" borderId="199" xfId="42" applyNumberFormat="1" applyFont="1" applyBorder="1" applyAlignment="1">
      <alignment vertical="center"/>
    </xf>
    <xf numFmtId="185" fontId="40" fillId="0" borderId="205" xfId="42" applyNumberFormat="1" applyFont="1" applyBorder="1" applyAlignment="1">
      <alignment horizontal="center" vertical="center"/>
    </xf>
    <xf numFmtId="186" fontId="24" fillId="0" borderId="43" xfId="42" applyNumberFormat="1" applyFont="1" applyBorder="1" applyAlignment="1">
      <alignment vertical="center"/>
    </xf>
    <xf numFmtId="185" fontId="40" fillId="0" borderId="143" xfId="42" applyNumberFormat="1" applyFont="1" applyBorder="1" applyAlignment="1">
      <alignment horizontal="center" vertical="center"/>
    </xf>
    <xf numFmtId="186" fontId="40" fillId="0" borderId="54" xfId="42" applyNumberFormat="1" applyFont="1" applyBorder="1" applyAlignment="1">
      <alignment vertical="center"/>
    </xf>
    <xf numFmtId="0" fontId="40" fillId="0" borderId="0" xfId="42" applyFont="1" applyBorder="1" applyAlignment="1">
      <alignment vertical="center"/>
    </xf>
    <xf numFmtId="0" fontId="2" fillId="0" borderId="210" xfId="42" applyFont="1" applyBorder="1" applyAlignment="1">
      <alignment horizontal="center" vertical="center"/>
    </xf>
    <xf numFmtId="10" fontId="2" fillId="0" borderId="67" xfId="42" applyNumberFormat="1" applyFont="1" applyFill="1" applyBorder="1" applyAlignment="1">
      <alignment vertical="center"/>
    </xf>
    <xf numFmtId="0" fontId="42" fillId="0" borderId="0" xfId="42" applyFont="1" applyBorder="1" applyAlignment="1">
      <alignment vertical="center"/>
    </xf>
    <xf numFmtId="0" fontId="40" fillId="0" borderId="0" xfId="42" applyFont="1" applyBorder="1" applyAlignment="1">
      <alignment horizontal="center" vertical="center" shrinkToFit="1"/>
    </xf>
    <xf numFmtId="184" fontId="40" fillId="0" borderId="0" xfId="42" applyNumberFormat="1" applyFont="1" applyBorder="1" applyAlignment="1">
      <alignment horizontal="center" vertical="center"/>
    </xf>
    <xf numFmtId="184" fontId="2" fillId="0" borderId="211" xfId="42" applyNumberFormat="1" applyFont="1" applyBorder="1" applyAlignment="1">
      <alignment horizontal="center" vertical="center"/>
    </xf>
    <xf numFmtId="10" fontId="2" fillId="0" borderId="79" xfId="42" applyNumberFormat="1" applyFont="1" applyBorder="1" applyAlignment="1">
      <alignment vertical="center"/>
    </xf>
    <xf numFmtId="0" fontId="43" fillId="0" borderId="0" xfId="42" applyFont="1" applyBorder="1" applyAlignment="1">
      <alignment vertical="center"/>
    </xf>
    <xf numFmtId="184" fontId="40" fillId="0" borderId="0" xfId="42" applyNumberFormat="1" applyFont="1" applyBorder="1" applyAlignment="1">
      <alignment vertical="center"/>
    </xf>
    <xf numFmtId="0" fontId="44" fillId="0" borderId="0" xfId="42" applyFont="1" applyAlignment="1">
      <alignment vertical="center"/>
    </xf>
    <xf numFmtId="0" fontId="2" fillId="0" borderId="0" xfId="50" applyFont="1" applyAlignment="1" applyProtection="1">
      <alignment vertical="center"/>
    </xf>
    <xf numFmtId="0" fontId="39" fillId="0" borderId="0" xfId="50" applyFont="1" applyAlignment="1" applyProtection="1">
      <alignment vertical="center"/>
    </xf>
    <xf numFmtId="0" fontId="45" fillId="0" borderId="0" xfId="50" applyFont="1" applyAlignment="1" applyProtection="1">
      <alignment vertical="center"/>
    </xf>
    <xf numFmtId="0" fontId="15" fillId="0" borderId="0" xfId="50" applyFont="1" applyAlignment="1" applyProtection="1">
      <alignment vertical="center"/>
    </xf>
    <xf numFmtId="0" fontId="40" fillId="0" borderId="19" xfId="50" applyFont="1" applyFill="1" applyBorder="1" applyAlignment="1" applyProtection="1">
      <alignment horizontal="left" vertical="center"/>
    </xf>
    <xf numFmtId="0" fontId="40" fillId="0" borderId="0" xfId="50" applyFont="1" applyFill="1" applyBorder="1" applyAlignment="1" applyProtection="1">
      <alignment vertical="center"/>
    </xf>
    <xf numFmtId="0" fontId="40" fillId="27" borderId="0" xfId="50" applyFont="1" applyFill="1" applyBorder="1" applyAlignment="1" applyProtection="1">
      <alignment vertical="center"/>
    </xf>
    <xf numFmtId="0" fontId="40" fillId="0" borderId="0" xfId="50" applyFont="1" applyAlignment="1" applyProtection="1">
      <alignment vertical="center"/>
    </xf>
    <xf numFmtId="0" fontId="40" fillId="0" borderId="0" xfId="50" applyFont="1" applyAlignment="1" applyProtection="1">
      <alignment horizontal="center" vertical="center"/>
    </xf>
    <xf numFmtId="0" fontId="41" fillId="0" borderId="0" xfId="50" applyFont="1" applyAlignment="1" applyProtection="1">
      <alignment vertical="center"/>
    </xf>
    <xf numFmtId="0" fontId="40" fillId="0" borderId="10" xfId="50" applyFont="1" applyFill="1" applyBorder="1" applyAlignment="1" applyProtection="1">
      <alignment horizontal="left" vertical="center"/>
    </xf>
    <xf numFmtId="0" fontId="40" fillId="0" borderId="10" xfId="50" applyFont="1" applyFill="1" applyBorder="1" applyAlignment="1" applyProtection="1">
      <alignment vertical="center"/>
    </xf>
    <xf numFmtId="0" fontId="40" fillId="25" borderId="10" xfId="50" applyFont="1" applyFill="1" applyBorder="1" applyAlignment="1" applyProtection="1">
      <alignment vertical="center"/>
      <protection locked="0"/>
    </xf>
    <xf numFmtId="0" fontId="40" fillId="0" borderId="12" xfId="50" applyFont="1" applyFill="1" applyBorder="1" applyAlignment="1" applyProtection="1">
      <alignment vertical="center"/>
    </xf>
    <xf numFmtId="0" fontId="2" fillId="0" borderId="12" xfId="50" applyFont="1" applyFill="1" applyBorder="1" applyAlignment="1" applyProtection="1">
      <alignment vertical="center"/>
    </xf>
    <xf numFmtId="0" fontId="40" fillId="27" borderId="0" xfId="50" applyFont="1" applyFill="1" applyBorder="1" applyAlignment="1" applyProtection="1">
      <alignment horizontal="left" vertical="center"/>
    </xf>
    <xf numFmtId="0" fontId="40" fillId="27" borderId="0" xfId="50" applyFont="1" applyFill="1" applyBorder="1" applyAlignment="1" applyProtection="1">
      <alignment horizontal="center" vertical="center"/>
    </xf>
    <xf numFmtId="0" fontId="2" fillId="0" borderId="0" xfId="50" applyFont="1" applyAlignment="1" applyProtection="1">
      <alignment horizontal="center" vertical="center"/>
    </xf>
    <xf numFmtId="0" fontId="46" fillId="0" borderId="0" xfId="50" applyFont="1" applyAlignment="1" applyProtection="1">
      <alignment vertical="center"/>
    </xf>
    <xf numFmtId="0" fontId="2" fillId="0" borderId="0" xfId="50" applyFont="1" applyBorder="1" applyAlignment="1" applyProtection="1">
      <alignment vertical="center"/>
    </xf>
    <xf numFmtId="0" fontId="40" fillId="0" borderId="165" xfId="50" applyFont="1" applyBorder="1" applyAlignment="1" applyProtection="1">
      <alignment horizontal="center" vertical="center"/>
    </xf>
    <xf numFmtId="0" fontId="40" fillId="0" borderId="166" xfId="50" applyFont="1" applyBorder="1" applyAlignment="1" applyProtection="1">
      <alignment horizontal="center" vertical="center" shrinkToFit="1"/>
    </xf>
    <xf numFmtId="0" fontId="40" fillId="0" borderId="167" xfId="50" applyFont="1" applyBorder="1" applyAlignment="1" applyProtection="1">
      <alignment horizontal="center" vertical="center" textRotation="255" shrinkToFit="1"/>
    </xf>
    <xf numFmtId="0" fontId="40" fillId="0" borderId="168" xfId="50" applyFont="1" applyBorder="1" applyAlignment="1" applyProtection="1">
      <alignment horizontal="center" vertical="center" textRotation="255" shrinkToFit="1"/>
    </xf>
    <xf numFmtId="0" fontId="40" fillId="0" borderId="169" xfId="50" applyFont="1" applyBorder="1" applyAlignment="1" applyProtection="1">
      <alignment horizontal="center" vertical="center" textRotation="255" shrinkToFit="1"/>
    </xf>
    <xf numFmtId="0" fontId="40" fillId="0" borderId="170" xfId="50" applyFont="1" applyBorder="1" applyAlignment="1" applyProtection="1">
      <alignment horizontal="center" vertical="center" textRotation="255" shrinkToFit="1"/>
    </xf>
    <xf numFmtId="0" fontId="40" fillId="25" borderId="84" xfId="50" applyFont="1" applyFill="1" applyBorder="1" applyAlignment="1" applyProtection="1">
      <alignment horizontal="center" vertical="center"/>
      <protection locked="0"/>
    </xf>
    <xf numFmtId="57" fontId="40" fillId="25" borderId="171" xfId="50" applyNumberFormat="1" applyFont="1" applyFill="1" applyBorder="1" applyAlignment="1" applyProtection="1">
      <alignment horizontal="center" vertical="center"/>
      <protection locked="0"/>
    </xf>
    <xf numFmtId="184" fontId="40" fillId="25" borderId="172" xfId="50" applyNumberFormat="1" applyFont="1" applyFill="1" applyBorder="1" applyAlignment="1" applyProtection="1">
      <alignment horizontal="center" vertical="center"/>
      <protection locked="0"/>
    </xf>
    <xf numFmtId="185" fontId="40" fillId="25" borderId="171" xfId="50" applyNumberFormat="1" applyFont="1" applyFill="1" applyBorder="1" applyAlignment="1" applyProtection="1">
      <alignment horizontal="center" vertical="center"/>
      <protection locked="0"/>
    </xf>
    <xf numFmtId="184" fontId="40" fillId="0" borderId="173" xfId="50" applyNumberFormat="1" applyFont="1" applyBorder="1" applyAlignment="1" applyProtection="1">
      <alignment horizontal="center" vertical="center"/>
    </xf>
    <xf numFmtId="185" fontId="40" fillId="25" borderId="174" xfId="50" applyNumberFormat="1" applyFont="1" applyFill="1" applyBorder="1" applyAlignment="1" applyProtection="1">
      <alignment horizontal="center" vertical="center"/>
      <protection locked="0"/>
    </xf>
    <xf numFmtId="184" fontId="40" fillId="0" borderId="175" xfId="50" applyNumberFormat="1" applyFont="1" applyBorder="1" applyAlignment="1" applyProtection="1">
      <alignment horizontal="center" vertical="center"/>
    </xf>
    <xf numFmtId="184" fontId="40" fillId="0" borderId="128" xfId="50" applyNumberFormat="1" applyFont="1" applyBorder="1" applyAlignment="1" applyProtection="1">
      <alignment horizontal="center" vertical="center"/>
    </xf>
    <xf numFmtId="184" fontId="2" fillId="0" borderId="0" xfId="50" applyNumberFormat="1" applyFont="1" applyAlignment="1" applyProtection="1">
      <alignment vertical="center"/>
    </xf>
    <xf numFmtId="0" fontId="40" fillId="25" borderId="82" xfId="50" applyFont="1" applyFill="1" applyBorder="1" applyAlignment="1" applyProtection="1">
      <alignment horizontal="center" vertical="center"/>
      <protection locked="0"/>
    </xf>
    <xf numFmtId="57" fontId="40" fillId="25" borderId="177" xfId="50" applyNumberFormat="1" applyFont="1" applyFill="1" applyBorder="1" applyAlignment="1" applyProtection="1">
      <alignment horizontal="center" vertical="center"/>
      <protection locked="0"/>
    </xf>
    <xf numFmtId="184" fontId="40" fillId="25" borderId="178" xfId="50" applyNumberFormat="1" applyFont="1" applyFill="1" applyBorder="1" applyAlignment="1" applyProtection="1">
      <alignment horizontal="center" vertical="center"/>
      <protection locked="0"/>
    </xf>
    <xf numFmtId="185" fontId="40" fillId="25" borderId="177" xfId="50" applyNumberFormat="1" applyFont="1" applyFill="1" applyBorder="1" applyAlignment="1" applyProtection="1">
      <alignment horizontal="center" vertical="center"/>
      <protection locked="0"/>
    </xf>
    <xf numFmtId="185" fontId="40" fillId="25" borderId="179" xfId="50" applyNumberFormat="1" applyFont="1" applyFill="1" applyBorder="1" applyAlignment="1" applyProtection="1">
      <alignment horizontal="center" vertical="center"/>
      <protection locked="0"/>
    </xf>
    <xf numFmtId="57" fontId="40" fillId="25" borderId="177" xfId="50" applyNumberFormat="1" applyFont="1" applyFill="1" applyBorder="1" applyAlignment="1" applyProtection="1">
      <alignment horizontal="center" vertical="center" shrinkToFit="1"/>
      <protection locked="0"/>
    </xf>
    <xf numFmtId="0" fontId="40" fillId="25" borderId="177" xfId="50" applyFont="1" applyFill="1" applyBorder="1" applyAlignment="1" applyProtection="1">
      <alignment horizontal="center" vertical="center" shrinkToFit="1"/>
      <protection locked="0"/>
    </xf>
    <xf numFmtId="0" fontId="40" fillId="25" borderId="181" xfId="50" applyFont="1" applyFill="1" applyBorder="1" applyAlignment="1" applyProtection="1">
      <alignment horizontal="center" vertical="center"/>
      <protection locked="0"/>
    </xf>
    <xf numFmtId="0" fontId="40" fillId="25" borderId="184" xfId="50" applyFont="1" applyFill="1" applyBorder="1" applyAlignment="1" applyProtection="1">
      <alignment horizontal="center" vertical="center" shrinkToFit="1"/>
      <protection locked="0"/>
    </xf>
    <xf numFmtId="184" fontId="40" fillId="25" borderId="185" xfId="50" applyNumberFormat="1" applyFont="1" applyFill="1" applyBorder="1" applyAlignment="1" applyProtection="1">
      <alignment horizontal="center" vertical="center"/>
      <protection locked="0"/>
    </xf>
    <xf numFmtId="185" fontId="40" fillId="25" borderId="186" xfId="50" applyNumberFormat="1" applyFont="1" applyFill="1" applyBorder="1" applyAlignment="1" applyProtection="1">
      <alignment horizontal="center" vertical="center"/>
      <protection locked="0"/>
    </xf>
    <xf numFmtId="185" fontId="40" fillId="25" borderId="187" xfId="50" applyNumberFormat="1" applyFont="1" applyFill="1" applyBorder="1" applyAlignment="1" applyProtection="1">
      <alignment horizontal="center" vertical="center"/>
      <protection locked="0"/>
    </xf>
    <xf numFmtId="185" fontId="40" fillId="0" borderId="196" xfId="50" applyNumberFormat="1" applyFont="1" applyBorder="1" applyAlignment="1" applyProtection="1">
      <alignment horizontal="center" vertical="center"/>
    </xf>
    <xf numFmtId="186" fontId="24" fillId="0" borderId="191" xfId="50" applyNumberFormat="1" applyFont="1" applyBorder="1" applyAlignment="1" applyProtection="1">
      <alignment vertical="center"/>
    </xf>
    <xf numFmtId="0" fontId="40" fillId="0" borderId="197" xfId="50" applyFont="1" applyBorder="1" applyAlignment="1" applyProtection="1">
      <alignment vertical="center" wrapText="1" shrinkToFit="1"/>
    </xf>
    <xf numFmtId="0" fontId="40" fillId="0" borderId="198" xfId="50" applyFont="1" applyBorder="1" applyAlignment="1" applyProtection="1">
      <alignment vertical="center" wrapText="1" shrinkToFit="1"/>
    </xf>
    <xf numFmtId="0" fontId="40" fillId="0" borderId="199" xfId="50" applyFont="1" applyBorder="1" applyAlignment="1" applyProtection="1">
      <alignment vertical="center" wrapText="1" shrinkToFit="1"/>
    </xf>
    <xf numFmtId="185" fontId="40" fillId="0" borderId="201" xfId="50" applyNumberFormat="1" applyFont="1" applyBorder="1" applyAlignment="1" applyProtection="1">
      <alignment horizontal="center" vertical="center"/>
    </xf>
    <xf numFmtId="186" fontId="24" fillId="0" borderId="199" xfId="50" applyNumberFormat="1" applyFont="1" applyBorder="1" applyAlignment="1" applyProtection="1">
      <alignment vertical="center"/>
    </xf>
    <xf numFmtId="185" fontId="40" fillId="0" borderId="205" xfId="50" applyNumberFormat="1" applyFont="1" applyBorder="1" applyAlignment="1" applyProtection="1">
      <alignment horizontal="center" vertical="center"/>
    </xf>
    <xf numFmtId="186" fontId="24" fillId="0" borderId="43" xfId="50" applyNumberFormat="1" applyFont="1" applyBorder="1" applyAlignment="1" applyProtection="1">
      <alignment vertical="center"/>
    </xf>
    <xf numFmtId="185" fontId="40" fillId="0" borderId="143" xfId="50" applyNumberFormat="1" applyFont="1" applyBorder="1" applyAlignment="1" applyProtection="1">
      <alignment horizontal="center" vertical="center"/>
    </xf>
    <xf numFmtId="186" fontId="40" fillId="0" borderId="54" xfId="50" applyNumberFormat="1" applyFont="1" applyBorder="1" applyAlignment="1" applyProtection="1">
      <alignment vertical="center"/>
    </xf>
    <xf numFmtId="0" fontId="40" fillId="0" borderId="0" xfId="50" applyFont="1" applyBorder="1" applyAlignment="1" applyProtection="1">
      <alignment vertical="center"/>
    </xf>
    <xf numFmtId="0" fontId="2" fillId="0" borderId="210" xfId="50" applyFont="1" applyBorder="1" applyAlignment="1" applyProtection="1">
      <alignment horizontal="center" vertical="center"/>
    </xf>
    <xf numFmtId="10" fontId="2" fillId="0" borderId="67" xfId="50" applyNumberFormat="1" applyFont="1" applyBorder="1" applyAlignment="1" applyProtection="1">
      <alignment vertical="center"/>
    </xf>
    <xf numFmtId="0" fontId="42" fillId="0" borderId="0" xfId="50" applyFont="1" applyBorder="1" applyAlignment="1" applyProtection="1">
      <alignment vertical="center"/>
    </xf>
    <xf numFmtId="0" fontId="40" fillId="0" borderId="0" xfId="50" applyFont="1" applyBorder="1" applyAlignment="1" applyProtection="1">
      <alignment horizontal="center" vertical="center" shrinkToFit="1"/>
    </xf>
    <xf numFmtId="184" fontId="40" fillId="0" borderId="0" xfId="50" applyNumberFormat="1" applyFont="1" applyBorder="1" applyAlignment="1" applyProtection="1">
      <alignment horizontal="center" vertical="center"/>
    </xf>
    <xf numFmtId="184" fontId="2" fillId="0" borderId="211" xfId="50" applyNumberFormat="1" applyFont="1" applyBorder="1" applyAlignment="1" applyProtection="1">
      <alignment horizontal="center" vertical="center"/>
    </xf>
    <xf numFmtId="10" fontId="2" fillId="0" borderId="79" xfId="50" applyNumberFormat="1" applyFont="1" applyBorder="1" applyAlignment="1" applyProtection="1">
      <alignment vertical="center"/>
    </xf>
    <xf numFmtId="0" fontId="43" fillId="0" borderId="0" xfId="50" applyFont="1" applyBorder="1" applyAlignment="1" applyProtection="1">
      <alignment vertical="center"/>
    </xf>
    <xf numFmtId="184" fontId="40" fillId="0" borderId="0" xfId="50" applyNumberFormat="1" applyFont="1" applyBorder="1" applyAlignment="1" applyProtection="1">
      <alignment vertical="center"/>
    </xf>
    <xf numFmtId="0" fontId="44" fillId="0" borderId="0" xfId="50" applyFont="1" applyAlignment="1" applyProtection="1">
      <alignment vertical="center"/>
    </xf>
    <xf numFmtId="0" fontId="45" fillId="0" borderId="0" xfId="42" applyFont="1" applyAlignment="1">
      <alignment vertical="center"/>
    </xf>
    <xf numFmtId="0" fontId="40" fillId="27" borderId="0" xfId="42" applyFont="1" applyFill="1" applyBorder="1" applyAlignment="1">
      <alignment vertical="center"/>
    </xf>
    <xf numFmtId="0" fontId="40" fillId="25" borderId="10" xfId="42" applyFont="1" applyFill="1" applyBorder="1" applyAlignment="1">
      <alignment vertical="center"/>
    </xf>
    <xf numFmtId="0" fontId="40" fillId="0" borderId="12" xfId="42" applyFont="1" applyFill="1" applyBorder="1" applyAlignment="1">
      <alignment vertical="center"/>
    </xf>
    <xf numFmtId="0" fontId="2" fillId="0" borderId="12" xfId="42" applyFont="1" applyFill="1" applyBorder="1" applyAlignment="1">
      <alignment vertical="center"/>
    </xf>
    <xf numFmtId="0" fontId="2" fillId="0" borderId="0" xfId="42" applyFont="1" applyAlignment="1">
      <alignment horizontal="center" vertical="center"/>
    </xf>
    <xf numFmtId="0" fontId="46" fillId="0" borderId="0" xfId="42" applyFont="1" applyAlignment="1">
      <alignment vertical="center"/>
    </xf>
    <xf numFmtId="0" fontId="2" fillId="0" borderId="0" xfId="42" applyFont="1" applyBorder="1" applyAlignment="1">
      <alignment vertical="center"/>
    </xf>
    <xf numFmtId="10" fontId="2" fillId="0" borderId="67" xfId="42" applyNumberFormat="1" applyFont="1" applyBorder="1" applyAlignment="1">
      <alignment vertical="center"/>
    </xf>
    <xf numFmtId="0" fontId="2" fillId="0" borderId="0" xfId="51" applyFont="1" applyAlignment="1">
      <alignment vertical="center"/>
    </xf>
    <xf numFmtId="0" fontId="15" fillId="0" borderId="0" xfId="51" applyFont="1" applyAlignment="1">
      <alignment vertical="center"/>
    </xf>
    <xf numFmtId="0" fontId="40" fillId="0" borderId="19" xfId="51" applyFont="1" applyFill="1" applyBorder="1" applyAlignment="1">
      <alignment horizontal="left" vertical="center"/>
    </xf>
    <xf numFmtId="0" fontId="40" fillId="25" borderId="19" xfId="51" applyFont="1" applyFill="1" applyBorder="1" applyAlignment="1">
      <alignment vertical="center"/>
    </xf>
    <xf numFmtId="0" fontId="40" fillId="0" borderId="0" xfId="51" applyFont="1" applyAlignment="1">
      <alignment vertical="center"/>
    </xf>
    <xf numFmtId="0" fontId="40" fillId="0" borderId="0" xfId="51" applyFont="1" applyAlignment="1">
      <alignment horizontal="center" vertical="center"/>
    </xf>
    <xf numFmtId="0" fontId="41" fillId="0" borderId="0" xfId="51" applyFont="1" applyAlignment="1">
      <alignment vertical="center"/>
    </xf>
    <xf numFmtId="0" fontId="40" fillId="0" borderId="10" xfId="51" applyFont="1" applyFill="1" applyBorder="1" applyAlignment="1">
      <alignment horizontal="left" vertical="center"/>
    </xf>
    <xf numFmtId="0" fontId="40" fillId="25" borderId="10" xfId="51" applyFont="1" applyFill="1" applyBorder="1" applyAlignment="1">
      <alignment vertical="center"/>
    </xf>
    <xf numFmtId="0" fontId="40" fillId="25" borderId="10" xfId="51" applyFont="1" applyFill="1" applyBorder="1" applyAlignment="1" applyProtection="1">
      <alignment horizontal="left" vertical="center"/>
      <protection locked="0"/>
    </xf>
    <xf numFmtId="0" fontId="40" fillId="0" borderId="10" xfId="51" applyFont="1" applyFill="1" applyBorder="1" applyAlignment="1">
      <alignment vertical="center"/>
    </xf>
    <xf numFmtId="0" fontId="40" fillId="25" borderId="0" xfId="51" applyFont="1" applyFill="1" applyBorder="1" applyAlignment="1">
      <alignment vertical="center"/>
    </xf>
    <xf numFmtId="0" fontId="40" fillId="27" borderId="0" xfId="51" applyFont="1" applyFill="1" applyBorder="1" applyAlignment="1">
      <alignment horizontal="center" vertical="center"/>
    </xf>
    <xf numFmtId="0" fontId="40" fillId="0" borderId="0" xfId="51" applyFont="1" applyFill="1" applyBorder="1" applyAlignment="1">
      <alignment vertical="center"/>
    </xf>
    <xf numFmtId="0" fontId="40" fillId="27" borderId="0" xfId="51" applyFont="1" applyFill="1" applyBorder="1" applyAlignment="1">
      <alignment horizontal="left" vertical="center"/>
    </xf>
    <xf numFmtId="57" fontId="40" fillId="27" borderId="0" xfId="51" applyNumberFormat="1" applyFont="1" applyFill="1" applyBorder="1" applyAlignment="1">
      <alignment horizontal="center" vertical="center"/>
    </xf>
    <xf numFmtId="0" fontId="40" fillId="0" borderId="155" xfId="51" applyFont="1" applyBorder="1" applyAlignment="1">
      <alignment vertical="center"/>
    </xf>
    <xf numFmtId="0" fontId="41" fillId="0" borderId="155" xfId="51" applyFont="1" applyBorder="1" applyAlignment="1">
      <alignment vertical="center"/>
    </xf>
    <xf numFmtId="0" fontId="40" fillId="0" borderId="220" xfId="51" applyFont="1" applyBorder="1" applyAlignment="1">
      <alignment horizontal="center" vertical="center"/>
    </xf>
    <xf numFmtId="0" fontId="40" fillId="0" borderId="165" xfId="51" applyFont="1" applyBorder="1" applyAlignment="1">
      <alignment horizontal="center" vertical="center"/>
    </xf>
    <xf numFmtId="57" fontId="40" fillId="25" borderId="226" xfId="51" applyNumberFormat="1" applyFont="1" applyFill="1" applyBorder="1" applyAlignment="1" applyProtection="1">
      <alignment horizontal="center" vertical="center"/>
      <protection locked="0"/>
    </xf>
    <xf numFmtId="184" fontId="2" fillId="0" borderId="0" xfId="51" applyNumberFormat="1" applyFont="1" applyAlignment="1">
      <alignment vertical="center"/>
    </xf>
    <xf numFmtId="57" fontId="40" fillId="0" borderId="230" xfId="51" applyNumberFormat="1" applyFont="1" applyFill="1" applyBorder="1" applyAlignment="1" applyProtection="1">
      <alignment horizontal="center" vertical="center"/>
    </xf>
    <xf numFmtId="57" fontId="40" fillId="25" borderId="220" xfId="51" applyNumberFormat="1" applyFont="1" applyFill="1" applyBorder="1" applyAlignment="1" applyProtection="1">
      <alignment horizontal="center" vertical="center"/>
      <protection locked="0"/>
    </xf>
    <xf numFmtId="57" fontId="40" fillId="0" borderId="233" xfId="51" applyNumberFormat="1" applyFont="1" applyFill="1" applyBorder="1" applyAlignment="1" applyProtection="1">
      <alignment horizontal="center" vertical="center"/>
    </xf>
    <xf numFmtId="57" fontId="40" fillId="0" borderId="237" xfId="51" applyNumberFormat="1" applyFont="1" applyFill="1" applyBorder="1" applyAlignment="1" applyProtection="1">
      <alignment horizontal="center" vertical="center"/>
    </xf>
    <xf numFmtId="0" fontId="40" fillId="0" borderId="244" xfId="51" applyFont="1" applyBorder="1" applyAlignment="1">
      <alignment vertical="center" wrapText="1" shrinkToFit="1"/>
    </xf>
    <xf numFmtId="185" fontId="40" fillId="0" borderId="198" xfId="51" applyNumberFormat="1" applyFont="1" applyBorder="1" applyAlignment="1">
      <alignment horizontal="center" vertical="center"/>
    </xf>
    <xf numFmtId="185" fontId="40" fillId="0" borderId="247" xfId="51" applyNumberFormat="1" applyFont="1" applyBorder="1" applyAlignment="1">
      <alignment horizontal="center" vertical="center"/>
    </xf>
    <xf numFmtId="185" fontId="40" fillId="0" borderId="201" xfId="51" applyNumberFormat="1" applyFont="1" applyBorder="1" applyAlignment="1">
      <alignment horizontal="center" vertical="center"/>
    </xf>
    <xf numFmtId="186" fontId="24" fillId="0" borderId="191" xfId="51" applyNumberFormat="1" applyFont="1" applyBorder="1" applyAlignment="1">
      <alignment vertical="center"/>
    </xf>
    <xf numFmtId="0" fontId="40" fillId="0" borderId="197" xfId="51" applyFont="1" applyBorder="1" applyAlignment="1">
      <alignment vertical="center" wrapText="1" shrinkToFit="1"/>
    </xf>
    <xf numFmtId="0" fontId="40" fillId="0" borderId="198" xfId="51" applyFont="1" applyBorder="1" applyAlignment="1">
      <alignment vertical="center" wrapText="1" shrinkToFit="1"/>
    </xf>
    <xf numFmtId="0" fontId="40" fillId="0" borderId="199" xfId="51" applyFont="1" applyBorder="1" applyAlignment="1">
      <alignment vertical="center" wrapText="1" shrinkToFit="1"/>
    </xf>
    <xf numFmtId="185" fontId="40" fillId="0" borderId="200" xfId="51" applyNumberFormat="1" applyFont="1" applyBorder="1" applyAlignment="1">
      <alignment horizontal="center" vertical="center"/>
    </xf>
    <xf numFmtId="185" fontId="40" fillId="0" borderId="41" xfId="51" applyNumberFormat="1" applyFont="1" applyBorder="1" applyAlignment="1">
      <alignment horizontal="center" vertical="center"/>
    </xf>
    <xf numFmtId="186" fontId="24" fillId="0" borderId="199" xfId="51" applyNumberFormat="1" applyFont="1" applyBorder="1" applyAlignment="1">
      <alignment vertical="center"/>
    </xf>
    <xf numFmtId="0" fontId="40" fillId="0" borderId="141" xfId="51" applyFont="1" applyBorder="1" applyAlignment="1">
      <alignment vertical="center" wrapText="1"/>
    </xf>
    <xf numFmtId="185" fontId="40" fillId="0" borderId="206" xfId="51" applyNumberFormat="1" applyFont="1" applyBorder="1" applyAlignment="1">
      <alignment horizontal="center" vertical="center"/>
    </xf>
    <xf numFmtId="185" fontId="40" fillId="0" borderId="52" xfId="51" applyNumberFormat="1" applyFont="1" applyBorder="1" applyAlignment="1">
      <alignment horizontal="center" vertical="center"/>
    </xf>
    <xf numFmtId="185" fontId="40" fillId="0" borderId="143" xfId="51" applyNumberFormat="1" applyFont="1" applyBorder="1" applyAlignment="1">
      <alignment horizontal="center" vertical="center"/>
    </xf>
    <xf numFmtId="186" fontId="40" fillId="0" borderId="54" xfId="51" applyNumberFormat="1" applyFont="1" applyBorder="1" applyAlignment="1">
      <alignment vertical="center"/>
    </xf>
    <xf numFmtId="0" fontId="40" fillId="0" borderId="0" xfId="51" applyFont="1" applyBorder="1" applyAlignment="1">
      <alignment vertical="center"/>
    </xf>
    <xf numFmtId="0" fontId="43" fillId="0" borderId="0" xfId="51" applyFont="1" applyBorder="1" applyAlignment="1">
      <alignment vertical="center"/>
    </xf>
    <xf numFmtId="0" fontId="40" fillId="0" borderId="0" xfId="51" applyFont="1" applyBorder="1" applyAlignment="1">
      <alignment horizontal="center" vertical="center" shrinkToFit="1"/>
    </xf>
    <xf numFmtId="184" fontId="40" fillId="0" borderId="0" xfId="51" applyNumberFormat="1" applyFont="1" applyBorder="1" applyAlignment="1">
      <alignment horizontal="center" vertical="center"/>
    </xf>
    <xf numFmtId="0" fontId="47" fillId="0" borderId="0" xfId="51" applyFont="1" applyBorder="1" applyAlignment="1">
      <alignment vertical="center"/>
    </xf>
    <xf numFmtId="0" fontId="40" fillId="0" borderId="0" xfId="51" applyFont="1" applyBorder="1" applyAlignment="1" applyProtection="1">
      <alignment vertical="center"/>
    </xf>
    <xf numFmtId="0" fontId="42" fillId="0" borderId="0" xfId="51" applyFont="1" applyBorder="1" applyAlignment="1">
      <alignment vertical="center"/>
    </xf>
    <xf numFmtId="0" fontId="40" fillId="0" borderId="0" xfId="51" applyFont="1" applyAlignment="1" applyProtection="1">
      <alignment vertical="center"/>
    </xf>
    <xf numFmtId="0" fontId="2" fillId="0" borderId="0" xfId="51" applyFont="1" applyAlignment="1" applyProtection="1">
      <alignment vertical="center"/>
    </xf>
    <xf numFmtId="0" fontId="44" fillId="0" borderId="0" xfId="51" applyFont="1" applyAlignment="1">
      <alignment vertical="center"/>
    </xf>
    <xf numFmtId="0" fontId="40" fillId="25" borderId="19" xfId="42" applyFont="1" applyFill="1" applyBorder="1" applyAlignment="1">
      <alignment vertical="center"/>
    </xf>
    <xf numFmtId="0" fontId="40" fillId="25" borderId="10" xfId="42" applyFont="1" applyFill="1" applyBorder="1" applyAlignment="1" applyProtection="1">
      <alignment horizontal="left" vertical="center"/>
      <protection locked="0"/>
    </xf>
    <xf numFmtId="0" fontId="40" fillId="25" borderId="0" xfId="42" applyFont="1" applyFill="1" applyBorder="1" applyAlignment="1">
      <alignment vertical="center"/>
    </xf>
    <xf numFmtId="0" fontId="40" fillId="0" borderId="0" xfId="42" applyFont="1" applyFill="1" applyBorder="1" applyAlignment="1">
      <alignment vertical="center"/>
    </xf>
    <xf numFmtId="57" fontId="40" fillId="27" borderId="0" xfId="42" applyNumberFormat="1" applyFont="1" applyFill="1" applyBorder="1" applyAlignment="1">
      <alignment horizontal="center" vertical="center"/>
    </xf>
    <xf numFmtId="0" fontId="40" fillId="0" borderId="155" xfId="42" applyFont="1" applyBorder="1" applyAlignment="1">
      <alignment vertical="center"/>
    </xf>
    <xf numFmtId="0" fontId="41" fillId="0" borderId="155" xfId="42" applyFont="1" applyBorder="1" applyAlignment="1">
      <alignment vertical="center"/>
    </xf>
    <xf numFmtId="0" fontId="40" fillId="0" borderId="220" xfId="42" applyFont="1" applyBorder="1" applyAlignment="1">
      <alignment horizontal="center" vertical="center"/>
    </xf>
    <xf numFmtId="57" fontId="40" fillId="25" borderId="226" xfId="42" applyNumberFormat="1" applyFont="1" applyFill="1" applyBorder="1" applyAlignment="1" applyProtection="1">
      <alignment horizontal="center" vertical="center"/>
      <protection locked="0"/>
    </xf>
    <xf numFmtId="57" fontId="40" fillId="0" borderId="230" xfId="42" applyNumberFormat="1" applyFont="1" applyFill="1" applyBorder="1" applyAlignment="1" applyProtection="1">
      <alignment horizontal="center" vertical="center"/>
    </xf>
    <xf numFmtId="57" fontId="40" fillId="25" borderId="220" xfId="42" applyNumberFormat="1" applyFont="1" applyFill="1" applyBorder="1" applyAlignment="1" applyProtection="1">
      <alignment horizontal="center" vertical="center"/>
      <protection locked="0"/>
    </xf>
    <xf numFmtId="57" fontId="40" fillId="0" borderId="233" xfId="42" applyNumberFormat="1" applyFont="1" applyFill="1" applyBorder="1" applyAlignment="1" applyProtection="1">
      <alignment horizontal="center" vertical="center"/>
    </xf>
    <xf numFmtId="57" fontId="40" fillId="0" borderId="237" xfId="42" applyNumberFormat="1" applyFont="1" applyFill="1" applyBorder="1" applyAlignment="1" applyProtection="1">
      <alignment horizontal="center" vertical="center"/>
    </xf>
    <xf numFmtId="0" fontId="40" fillId="0" borderId="244" xfId="42" applyFont="1" applyBorder="1" applyAlignment="1">
      <alignment vertical="center" wrapText="1" shrinkToFit="1"/>
    </xf>
    <xf numFmtId="185" fontId="40" fillId="0" borderId="198" xfId="42" applyNumberFormat="1" applyFont="1" applyBorder="1" applyAlignment="1">
      <alignment horizontal="center" vertical="center"/>
    </xf>
    <xf numFmtId="185" fontId="40" fillId="0" borderId="247" xfId="42" applyNumberFormat="1" applyFont="1" applyBorder="1" applyAlignment="1">
      <alignment horizontal="center" vertical="center"/>
    </xf>
    <xf numFmtId="185" fontId="40" fillId="0" borderId="200" xfId="42" applyNumberFormat="1" applyFont="1" applyBorder="1" applyAlignment="1">
      <alignment horizontal="center" vertical="center"/>
    </xf>
    <xf numFmtId="185" fontId="40" fillId="0" borderId="41" xfId="42" applyNumberFormat="1" applyFont="1" applyBorder="1" applyAlignment="1">
      <alignment horizontal="center" vertical="center"/>
    </xf>
    <xf numFmtId="0" fontId="40" fillId="0" borderId="141" xfId="42" applyFont="1" applyBorder="1" applyAlignment="1">
      <alignment vertical="center" wrapText="1"/>
    </xf>
    <xf numFmtId="185" fontId="40" fillId="0" borderId="206" xfId="42" applyNumberFormat="1" applyFont="1" applyBorder="1" applyAlignment="1">
      <alignment horizontal="center" vertical="center"/>
    </xf>
    <xf numFmtId="185" fontId="40" fillId="0" borderId="52" xfId="42" applyNumberFormat="1" applyFont="1" applyBorder="1" applyAlignment="1">
      <alignment horizontal="center" vertical="center"/>
    </xf>
    <xf numFmtId="0" fontId="47" fillId="0" borderId="0" xfId="42" applyFont="1" applyBorder="1" applyAlignment="1">
      <alignment vertical="center"/>
    </xf>
    <xf numFmtId="0" fontId="40" fillId="0" borderId="0" xfId="42" applyFont="1" applyBorder="1" applyAlignment="1" applyProtection="1">
      <alignment vertical="center"/>
    </xf>
    <xf numFmtId="0" fontId="40" fillId="0" borderId="0" xfId="42" applyFont="1" applyAlignment="1" applyProtection="1">
      <alignment vertical="center"/>
    </xf>
    <xf numFmtId="0" fontId="2" fillId="0" borderId="0" xfId="42" applyFont="1" applyAlignment="1" applyProtection="1">
      <alignment vertical="center"/>
    </xf>
    <xf numFmtId="0" fontId="15" fillId="0" borderId="0" xfId="42" applyFont="1" applyAlignment="1" applyProtection="1">
      <alignment vertical="center"/>
    </xf>
    <xf numFmtId="0" fontId="40" fillId="0" borderId="19" xfId="42" applyFont="1" applyFill="1" applyBorder="1" applyAlignment="1" applyProtection="1">
      <alignment horizontal="left" vertical="center"/>
    </xf>
    <xf numFmtId="0" fontId="40" fillId="25" borderId="19" xfId="42" applyFont="1" applyFill="1" applyBorder="1" applyAlignment="1" applyProtection="1">
      <alignment vertical="center"/>
    </xf>
    <xf numFmtId="0" fontId="40" fillId="0" borderId="0" xfId="42" applyFont="1" applyAlignment="1" applyProtection="1">
      <alignment horizontal="center" vertical="center"/>
    </xf>
    <xf numFmtId="0" fontId="41" fillId="0" borderId="0" xfId="42" applyFont="1" applyAlignment="1" applyProtection="1">
      <alignment vertical="center"/>
    </xf>
    <xf numFmtId="0" fontId="40" fillId="0" borderId="10" xfId="42" applyFont="1" applyFill="1" applyBorder="1" applyAlignment="1" applyProtection="1">
      <alignment horizontal="left" vertical="center"/>
    </xf>
    <xf numFmtId="0" fontId="40" fillId="25" borderId="10" xfId="42" applyFont="1" applyFill="1" applyBorder="1" applyAlignment="1" applyProtection="1">
      <alignment vertical="center"/>
    </xf>
    <xf numFmtId="0" fontId="40" fillId="0" borderId="10" xfId="42" applyFont="1" applyFill="1" applyBorder="1" applyAlignment="1" applyProtection="1">
      <alignment vertical="center"/>
    </xf>
    <xf numFmtId="0" fontId="40" fillId="25" borderId="0" xfId="42" applyFont="1" applyFill="1" applyBorder="1" applyAlignment="1" applyProtection="1">
      <alignment vertical="center"/>
    </xf>
    <xf numFmtId="0" fontId="40" fillId="0" borderId="0" xfId="42" applyFont="1" applyFill="1" applyBorder="1" applyAlignment="1" applyProtection="1">
      <alignment horizontal="left" vertical="center" shrinkToFit="1"/>
    </xf>
    <xf numFmtId="0" fontId="40" fillId="0" borderId="0" xfId="42" applyFont="1" applyFill="1" applyBorder="1" applyAlignment="1" applyProtection="1">
      <alignment horizontal="left" vertical="center"/>
    </xf>
    <xf numFmtId="0" fontId="40" fillId="0" borderId="0" xfId="42" applyFont="1" applyFill="1" applyBorder="1" applyAlignment="1" applyProtection="1">
      <alignment vertical="center"/>
    </xf>
    <xf numFmtId="0" fontId="40" fillId="27" borderId="0" xfId="42" applyFont="1" applyFill="1" applyBorder="1" applyAlignment="1" applyProtection="1">
      <alignment horizontal="center" vertical="center"/>
    </xf>
    <xf numFmtId="0" fontId="40" fillId="27" borderId="0" xfId="42" applyFont="1" applyFill="1" applyBorder="1" applyAlignment="1" applyProtection="1">
      <alignment horizontal="left" vertical="center"/>
    </xf>
    <xf numFmtId="0" fontId="48" fillId="0" borderId="0" xfId="42" applyFont="1" applyAlignment="1" applyProtection="1">
      <alignment vertical="center"/>
    </xf>
    <xf numFmtId="57" fontId="40" fillId="27" borderId="0" xfId="42" applyNumberFormat="1" applyFont="1" applyFill="1" applyBorder="1" applyAlignment="1" applyProtection="1">
      <alignment horizontal="center" vertical="center"/>
    </xf>
    <xf numFmtId="0" fontId="41" fillId="0" borderId="155" xfId="42" applyFont="1" applyBorder="1" applyAlignment="1" applyProtection="1">
      <alignment vertical="center"/>
    </xf>
    <xf numFmtId="0" fontId="40" fillId="0" borderId="155" xfId="42" applyFont="1" applyBorder="1" applyAlignment="1" applyProtection="1">
      <alignment vertical="center"/>
    </xf>
    <xf numFmtId="0" fontId="40" fillId="0" borderId="220" xfId="42" applyFont="1" applyBorder="1" applyAlignment="1" applyProtection="1">
      <alignment horizontal="center" vertical="center"/>
    </xf>
    <xf numFmtId="0" fontId="40" fillId="0" borderId="165" xfId="42" applyFont="1" applyBorder="1" applyAlignment="1" applyProtection="1">
      <alignment horizontal="center" vertical="center"/>
    </xf>
    <xf numFmtId="57" fontId="40" fillId="29" borderId="226" xfId="42" applyNumberFormat="1" applyFont="1" applyFill="1" applyBorder="1" applyAlignment="1" applyProtection="1">
      <alignment horizontal="center" vertical="center"/>
      <protection locked="0"/>
    </xf>
    <xf numFmtId="184" fontId="2" fillId="0" borderId="0" xfId="42" applyNumberFormat="1" applyFont="1" applyAlignment="1" applyProtection="1">
      <alignment vertical="center"/>
    </xf>
    <xf numFmtId="57" fontId="40" fillId="29" borderId="230" xfId="42" applyNumberFormat="1" applyFont="1" applyFill="1" applyBorder="1" applyAlignment="1" applyProtection="1">
      <alignment horizontal="center" vertical="center"/>
      <protection locked="0"/>
    </xf>
    <xf numFmtId="57" fontId="40" fillId="29" borderId="220" xfId="42" applyNumberFormat="1" applyFont="1" applyFill="1" applyBorder="1" applyAlignment="1" applyProtection="1">
      <alignment horizontal="center" vertical="center"/>
      <protection locked="0"/>
    </xf>
    <xf numFmtId="185" fontId="40" fillId="0" borderId="244" xfId="42" applyNumberFormat="1" applyFont="1" applyBorder="1" applyAlignment="1" applyProtection="1">
      <alignment horizontal="center" vertical="center"/>
    </xf>
    <xf numFmtId="0" fontId="40" fillId="0" borderId="247" xfId="42" applyFont="1" applyBorder="1" applyAlignment="1" applyProtection="1">
      <alignment vertical="center" wrapText="1" shrinkToFit="1"/>
    </xf>
    <xf numFmtId="185" fontId="40" fillId="0" borderId="198" xfId="42" applyNumberFormat="1" applyFont="1" applyBorder="1" applyAlignment="1" applyProtection="1">
      <alignment horizontal="center" vertical="center"/>
    </xf>
    <xf numFmtId="185" fontId="40" fillId="0" borderId="247" xfId="42" applyNumberFormat="1" applyFont="1" applyBorder="1" applyAlignment="1" applyProtection="1">
      <alignment horizontal="center" vertical="center"/>
    </xf>
    <xf numFmtId="185" fontId="40" fillId="0" borderId="201" xfId="42" applyNumberFormat="1" applyFont="1" applyBorder="1" applyAlignment="1" applyProtection="1">
      <alignment horizontal="center" vertical="center"/>
    </xf>
    <xf numFmtId="186" fontId="24" fillId="0" borderId="199" xfId="42" applyNumberFormat="1" applyFont="1" applyBorder="1" applyAlignment="1" applyProtection="1">
      <alignment vertical="center"/>
    </xf>
    <xf numFmtId="0" fontId="40" fillId="0" borderId="197" xfId="42" applyFont="1" applyBorder="1" applyAlignment="1" applyProtection="1">
      <alignment vertical="center" wrapText="1" shrinkToFit="1"/>
    </xf>
    <xf numFmtId="0" fontId="40" fillId="0" borderId="198" xfId="42" applyFont="1" applyBorder="1" applyAlignment="1" applyProtection="1">
      <alignment vertical="center" wrapText="1" shrinkToFit="1"/>
    </xf>
    <xf numFmtId="0" fontId="40" fillId="0" borderId="199" xfId="42" applyFont="1" applyBorder="1" applyAlignment="1" applyProtection="1">
      <alignment vertical="center" wrapText="1" shrinkToFit="1"/>
    </xf>
    <xf numFmtId="185" fontId="40" fillId="0" borderId="273" xfId="42" applyNumberFormat="1" applyFont="1" applyBorder="1" applyAlignment="1" applyProtection="1">
      <alignment horizontal="center" vertical="center"/>
    </xf>
    <xf numFmtId="185" fontId="40" fillId="0" borderId="200" xfId="42" applyNumberFormat="1" applyFont="1" applyBorder="1" applyAlignment="1" applyProtection="1">
      <alignment horizontal="center" vertical="center"/>
    </xf>
    <xf numFmtId="185" fontId="40" fillId="0" borderId="41" xfId="42" applyNumberFormat="1" applyFont="1" applyBorder="1" applyAlignment="1" applyProtection="1">
      <alignment horizontal="center" vertical="center"/>
    </xf>
    <xf numFmtId="185" fontId="40" fillId="0" borderId="141" xfId="42" applyNumberFormat="1" applyFont="1" applyBorder="1" applyAlignment="1" applyProtection="1">
      <alignment horizontal="center" vertical="center"/>
    </xf>
    <xf numFmtId="0" fontId="40" fillId="0" borderId="52" xfId="42" applyFont="1" applyBorder="1" applyAlignment="1" applyProtection="1">
      <alignment vertical="center" wrapText="1"/>
    </xf>
    <xf numFmtId="185" fontId="40" fillId="0" borderId="206" xfId="42" applyNumberFormat="1" applyFont="1" applyBorder="1" applyAlignment="1" applyProtection="1">
      <alignment horizontal="center" vertical="center"/>
    </xf>
    <xf numFmtId="185" fontId="40" fillId="0" borderId="52" xfId="42" applyNumberFormat="1" applyFont="1" applyBorder="1" applyAlignment="1" applyProtection="1">
      <alignment horizontal="center" vertical="center"/>
    </xf>
    <xf numFmtId="185" fontId="40" fillId="0" borderId="143" xfId="42" applyNumberFormat="1" applyFont="1" applyBorder="1" applyAlignment="1" applyProtection="1">
      <alignment horizontal="center" vertical="center"/>
    </xf>
    <xf numFmtId="186" fontId="40" fillId="0" borderId="54" xfId="42" applyNumberFormat="1" applyFont="1" applyBorder="1" applyAlignment="1" applyProtection="1">
      <alignment vertical="center"/>
    </xf>
    <xf numFmtId="0" fontId="43" fillId="0" borderId="0" xfId="42" applyFont="1" applyBorder="1" applyAlignment="1" applyProtection="1">
      <alignment vertical="center"/>
    </xf>
    <xf numFmtId="0" fontId="40" fillId="0" borderId="0" xfId="42" applyFont="1" applyBorder="1" applyAlignment="1" applyProtection="1">
      <alignment horizontal="center" vertical="center" shrinkToFit="1"/>
    </xf>
    <xf numFmtId="184" fontId="40" fillId="0" borderId="0" xfId="42" applyNumberFormat="1" applyFont="1" applyBorder="1" applyAlignment="1" applyProtection="1">
      <alignment horizontal="center" vertical="center"/>
    </xf>
    <xf numFmtId="0" fontId="47" fillId="0" borderId="0" xfId="42" applyFont="1" applyBorder="1" applyAlignment="1" applyProtection="1">
      <alignment vertical="center"/>
    </xf>
    <xf numFmtId="0" fontId="42" fillId="0" borderId="0" xfId="42" applyFont="1" applyBorder="1" applyAlignment="1" applyProtection="1">
      <alignment vertical="center"/>
    </xf>
    <xf numFmtId="0" fontId="44" fillId="0" borderId="0" xfId="42" applyFont="1" applyAlignment="1" applyProtection="1">
      <alignment vertical="center"/>
    </xf>
    <xf numFmtId="0" fontId="30" fillId="0" borderId="0" xfId="42" applyFont="1" applyAlignment="1">
      <alignment horizontal="left" vertical="center"/>
    </xf>
    <xf numFmtId="0" fontId="30" fillId="0" borderId="0" xfId="42" applyFont="1" applyAlignment="1">
      <alignment vertical="top"/>
    </xf>
    <xf numFmtId="0" fontId="30" fillId="0" borderId="0" xfId="42" applyFont="1" applyBorder="1" applyAlignment="1">
      <alignment horizontal="center" vertical="center"/>
    </xf>
    <xf numFmtId="0" fontId="30" fillId="0" borderId="0" xfId="42" applyFont="1" applyBorder="1" applyAlignment="1">
      <alignment vertical="center"/>
    </xf>
    <xf numFmtId="0" fontId="30" fillId="0" borderId="11" xfId="42" applyFont="1" applyBorder="1" applyAlignment="1">
      <alignment horizontal="left" vertical="center"/>
    </xf>
    <xf numFmtId="0" fontId="30" fillId="0" borderId="12" xfId="42" applyFont="1" applyBorder="1" applyAlignment="1">
      <alignment horizontal="left" vertical="center"/>
    </xf>
    <xf numFmtId="0" fontId="30" fillId="0" borderId="16" xfId="42" applyFont="1" applyBorder="1" applyAlignment="1">
      <alignment horizontal="left" vertical="center"/>
    </xf>
    <xf numFmtId="0" fontId="30" fillId="0" borderId="17" xfId="42" applyFont="1" applyBorder="1" applyAlignment="1">
      <alignment horizontal="left" vertical="center"/>
    </xf>
    <xf numFmtId="0" fontId="30" fillId="0" borderId="0" xfId="42" applyFont="1" applyBorder="1" applyAlignment="1">
      <alignment horizontal="left" vertical="center"/>
    </xf>
    <xf numFmtId="0" fontId="30" fillId="0" borderId="17" xfId="42" applyFont="1" applyBorder="1" applyAlignment="1">
      <alignment horizontal="center" vertical="center"/>
    </xf>
    <xf numFmtId="0" fontId="30" fillId="0" borderId="13" xfId="42" applyFont="1" applyBorder="1" applyAlignment="1">
      <alignment horizontal="center" vertical="center"/>
    </xf>
    <xf numFmtId="0" fontId="30" fillId="0" borderId="17" xfId="42" applyFont="1" applyBorder="1" applyAlignment="1">
      <alignment vertical="center"/>
    </xf>
    <xf numFmtId="0" fontId="30" fillId="0" borderId="13" xfId="42" applyFont="1" applyBorder="1" applyAlignment="1">
      <alignment vertical="center"/>
    </xf>
    <xf numFmtId="0" fontId="30" fillId="0" borderId="18" xfId="42" applyFont="1" applyBorder="1" applyAlignment="1">
      <alignment horizontal="left" vertical="center"/>
    </xf>
    <xf numFmtId="0" fontId="30" fillId="0" borderId="19" xfId="42" applyFont="1" applyBorder="1" applyAlignment="1">
      <alignment horizontal="left" vertical="center"/>
    </xf>
    <xf numFmtId="0" fontId="30" fillId="0" borderId="20" xfId="42" applyFont="1" applyBorder="1" applyAlignment="1">
      <alignment horizontal="left" vertical="center"/>
    </xf>
    <xf numFmtId="0" fontId="24" fillId="26" borderId="40" xfId="46" applyFont="1" applyFill="1" applyBorder="1" applyAlignment="1">
      <alignment vertical="center" shrinkToFit="1"/>
    </xf>
    <xf numFmtId="0" fontId="24" fillId="0" borderId="40" xfId="46" applyFont="1" applyBorder="1" applyAlignment="1">
      <alignment vertical="center" wrapText="1"/>
    </xf>
    <xf numFmtId="0" fontId="24" fillId="0" borderId="43" xfId="46" applyFont="1" applyBorder="1" applyAlignment="1">
      <alignment vertical="center" wrapText="1"/>
    </xf>
    <xf numFmtId="0" fontId="24" fillId="26" borderId="51" xfId="46" applyFont="1" applyFill="1" applyBorder="1" applyAlignment="1">
      <alignment vertical="center" shrinkToFit="1"/>
    </xf>
    <xf numFmtId="0" fontId="0" fillId="0" borderId="52" xfId="46" applyFont="1" applyBorder="1" applyAlignment="1">
      <alignment vertical="center" shrinkToFit="1"/>
    </xf>
    <xf numFmtId="0" fontId="24" fillId="0" borderId="51" xfId="46" applyFont="1" applyBorder="1" applyAlignment="1">
      <alignment vertical="center"/>
    </xf>
    <xf numFmtId="0" fontId="0" fillId="0" borderId="54" xfId="46" applyFont="1" applyBorder="1" applyAlignment="1">
      <alignment vertical="center"/>
    </xf>
    <xf numFmtId="0" fontId="24" fillId="26" borderId="41" xfId="46" applyFont="1" applyFill="1" applyBorder="1" applyAlignment="1">
      <alignment vertical="center" shrinkToFit="1"/>
    </xf>
    <xf numFmtId="0" fontId="0" fillId="0" borderId="43" xfId="46" applyFont="1" applyBorder="1" applyAlignment="1">
      <alignment vertical="center"/>
    </xf>
    <xf numFmtId="0" fontId="24" fillId="0" borderId="40" xfId="46" applyFont="1" applyBorder="1" applyAlignment="1">
      <alignment vertical="center" shrinkToFit="1"/>
    </xf>
    <xf numFmtId="0" fontId="0" fillId="0" borderId="43" xfId="46" applyFont="1" applyBorder="1" applyAlignment="1">
      <alignment vertical="center" shrinkToFit="1"/>
    </xf>
    <xf numFmtId="0" fontId="20" fillId="25" borderId="39" xfId="46" applyFont="1" applyFill="1" applyBorder="1" applyAlignment="1">
      <alignment vertical="center" textRotation="255" wrapText="1" shrinkToFit="1"/>
    </xf>
    <xf numFmtId="0" fontId="0" fillId="0" borderId="44" xfId="46" applyFont="1" applyBorder="1" applyAlignment="1">
      <alignment vertical="center" textRotation="255" wrapText="1" shrinkToFit="1"/>
    </xf>
    <xf numFmtId="0" fontId="0" fillId="0" borderId="50" xfId="46" applyFont="1" applyBorder="1" applyAlignment="1">
      <alignment vertical="center" textRotation="255" wrapText="1" shrinkToFit="1"/>
    </xf>
    <xf numFmtId="0" fontId="24" fillId="26" borderId="40" xfId="46" applyFont="1" applyFill="1" applyBorder="1" applyAlignment="1">
      <alignment vertical="center" wrapText="1" shrinkToFit="1"/>
    </xf>
    <xf numFmtId="0" fontId="24" fillId="0" borderId="40" xfId="46" applyFont="1" applyBorder="1" applyAlignment="1">
      <alignment vertical="center"/>
    </xf>
    <xf numFmtId="0" fontId="20" fillId="25" borderId="39" xfId="46" applyFont="1" applyFill="1" applyBorder="1" applyAlignment="1">
      <alignment horizontal="center" vertical="center" textRotation="255" wrapText="1"/>
    </xf>
    <xf numFmtId="0" fontId="0" fillId="0" borderId="44" xfId="46" applyFont="1" applyBorder="1" applyAlignment="1">
      <alignment horizontal="center" vertical="center" textRotation="255" wrapText="1"/>
    </xf>
    <xf numFmtId="0" fontId="0" fillId="0" borderId="50" xfId="46" applyFont="1" applyBorder="1" applyAlignment="1">
      <alignment horizontal="center" vertical="center" textRotation="255" wrapText="1"/>
    </xf>
    <xf numFmtId="0" fontId="24" fillId="26" borderId="40" xfId="46" applyFont="1" applyFill="1" applyBorder="1" applyAlignment="1">
      <alignment horizontal="left" vertical="center" wrapText="1" shrinkToFit="1"/>
    </xf>
    <xf numFmtId="0" fontId="24" fillId="26" borderId="41" xfId="46" applyFont="1" applyFill="1" applyBorder="1" applyAlignment="1">
      <alignment horizontal="left" vertical="center" wrapText="1" shrinkToFit="1"/>
    </xf>
    <xf numFmtId="0" fontId="24" fillId="0" borderId="43" xfId="46" applyFont="1" applyBorder="1" applyAlignment="1">
      <alignment vertical="center"/>
    </xf>
    <xf numFmtId="0" fontId="24" fillId="0" borderId="40" xfId="46" applyFont="1" applyBorder="1" applyAlignment="1">
      <alignment horizontal="center" vertical="center" shrinkToFit="1"/>
    </xf>
    <xf numFmtId="0" fontId="24" fillId="0" borderId="46" xfId="46" applyFont="1" applyBorder="1" applyAlignment="1">
      <alignment vertical="center"/>
    </xf>
    <xf numFmtId="0" fontId="24" fillId="0" borderId="49" xfId="46" applyFont="1" applyBorder="1" applyAlignment="1">
      <alignment vertical="center"/>
    </xf>
    <xf numFmtId="0" fontId="24" fillId="0" borderId="52" xfId="46" applyFont="1" applyBorder="1" applyAlignment="1">
      <alignment vertical="center" shrinkToFit="1"/>
    </xf>
    <xf numFmtId="0" fontId="24" fillId="0" borderId="54" xfId="46" applyFont="1" applyBorder="1" applyAlignment="1">
      <alignment vertical="center"/>
    </xf>
    <xf numFmtId="0" fontId="23" fillId="0" borderId="0" xfId="46" applyFont="1" applyAlignment="1">
      <alignment horizontal="center" vertical="center"/>
    </xf>
    <xf numFmtId="0" fontId="20" fillId="0" borderId="0" xfId="46" applyFont="1" applyBorder="1" applyAlignment="1">
      <alignment horizontal="center" vertical="center"/>
    </xf>
    <xf numFmtId="0" fontId="24" fillId="24" borderId="29" xfId="46" applyFont="1" applyFill="1" applyBorder="1" applyAlignment="1">
      <alignment horizontal="center" vertical="center" wrapText="1"/>
    </xf>
    <xf numFmtId="0" fontId="24" fillId="24" borderId="34" xfId="46" applyFont="1" applyFill="1" applyBorder="1" applyAlignment="1">
      <alignment horizontal="center" vertical="center"/>
    </xf>
    <xf numFmtId="0" fontId="24" fillId="24" borderId="30" xfId="46" applyFont="1" applyFill="1" applyBorder="1" applyAlignment="1">
      <alignment horizontal="center" vertical="center"/>
    </xf>
    <xf numFmtId="0" fontId="24" fillId="24" borderId="31" xfId="46" applyFont="1" applyFill="1" applyBorder="1" applyAlignment="1">
      <alignment horizontal="center" vertical="center"/>
    </xf>
    <xf numFmtId="0" fontId="24" fillId="24" borderId="35" xfId="46" applyFont="1" applyFill="1" applyBorder="1" applyAlignment="1">
      <alignment horizontal="center" vertical="center"/>
    </xf>
    <xf numFmtId="0" fontId="24" fillId="24" borderId="36" xfId="46" applyFont="1" applyFill="1" applyBorder="1" applyAlignment="1">
      <alignment horizontal="center" vertical="center"/>
    </xf>
    <xf numFmtId="0" fontId="24" fillId="24" borderId="32" xfId="46" applyFont="1" applyFill="1" applyBorder="1" applyAlignment="1">
      <alignment horizontal="center" vertical="center" wrapText="1"/>
    </xf>
    <xf numFmtId="0" fontId="24" fillId="24" borderId="37" xfId="46" applyFont="1" applyFill="1" applyBorder="1" applyAlignment="1">
      <alignment horizontal="center" vertical="center"/>
    </xf>
    <xf numFmtId="0" fontId="24" fillId="0" borderId="33" xfId="46" applyFont="1" applyBorder="1" applyAlignment="1">
      <alignment horizontal="center" vertical="center"/>
    </xf>
    <xf numFmtId="0" fontId="24" fillId="0" borderId="35" xfId="46" applyFont="1" applyBorder="1" applyAlignment="1">
      <alignment horizontal="center" vertical="center"/>
    </xf>
    <xf numFmtId="0" fontId="24" fillId="0" borderId="38" xfId="46" applyFont="1" applyBorder="1" applyAlignment="1">
      <alignment horizontal="center" vertical="center"/>
    </xf>
    <xf numFmtId="0" fontId="28" fillId="0" borderId="21" xfId="42" applyFont="1" applyBorder="1" applyAlignment="1">
      <alignment horizontal="left" vertical="center" wrapText="1" indent="1"/>
    </xf>
    <xf numFmtId="0" fontId="28" fillId="0" borderId="10" xfId="42" applyFont="1" applyBorder="1" applyAlignment="1">
      <alignment horizontal="left" vertical="center" wrapText="1" indent="1"/>
    </xf>
    <xf numFmtId="0" fontId="28" fillId="0" borderId="15" xfId="42" applyFont="1" applyBorder="1" applyAlignment="1">
      <alignment horizontal="left" vertical="center" wrapText="1" indent="1"/>
    </xf>
    <xf numFmtId="0" fontId="28" fillId="0" borderId="0" xfId="42" applyFont="1" applyBorder="1" applyAlignment="1">
      <alignment horizontal="left" vertical="center" wrapText="1"/>
    </xf>
    <xf numFmtId="0" fontId="28" fillId="0" borderId="17" xfId="42" applyFont="1" applyBorder="1" applyAlignment="1">
      <alignment horizontal="center" vertical="center"/>
    </xf>
    <xf numFmtId="0" fontId="28" fillId="0" borderId="13" xfId="42" applyFont="1" applyBorder="1" applyAlignment="1">
      <alignment horizontal="center" vertical="center"/>
    </xf>
    <xf numFmtId="0" fontId="26" fillId="0" borderId="12" xfId="42" applyFont="1" applyBorder="1" applyAlignment="1">
      <alignment horizontal="left" vertical="center" wrapText="1"/>
    </xf>
    <xf numFmtId="0" fontId="28" fillId="0" borderId="56" xfId="42" applyFont="1" applyBorder="1" applyAlignment="1">
      <alignment vertical="center" wrapText="1"/>
    </xf>
    <xf numFmtId="0" fontId="29" fillId="0" borderId="56" xfId="42" applyFont="1" applyBorder="1" applyAlignment="1">
      <alignment vertical="center" wrapText="1"/>
    </xf>
    <xf numFmtId="0" fontId="28" fillId="0" borderId="55" xfId="42" applyFont="1" applyBorder="1" applyAlignment="1">
      <alignment horizontal="center" vertical="center"/>
    </xf>
    <xf numFmtId="0" fontId="29" fillId="0" borderId="58" xfId="42" applyFont="1" applyBorder="1" applyAlignment="1">
      <alignment horizontal="center" vertical="center"/>
    </xf>
    <xf numFmtId="0" fontId="28" fillId="0" borderId="0" xfId="42" applyFont="1" applyBorder="1" applyAlignment="1">
      <alignment vertical="center" wrapText="1"/>
    </xf>
    <xf numFmtId="0" fontId="29" fillId="0" borderId="0" xfId="42" applyFont="1" applyBorder="1" applyAlignment="1">
      <alignment vertical="center" wrapText="1"/>
    </xf>
    <xf numFmtId="0" fontId="26" fillId="0" borderId="17" xfId="42" applyFont="1" applyBorder="1" applyAlignment="1">
      <alignment horizontal="center" vertical="center" wrapText="1"/>
    </xf>
    <xf numFmtId="0" fontId="26" fillId="0" borderId="0" xfId="42" applyFont="1" applyBorder="1" applyAlignment="1">
      <alignment horizontal="center" vertical="center" wrapText="1"/>
    </xf>
    <xf numFmtId="0" fontId="26" fillId="0" borderId="13" xfId="42" applyFont="1" applyBorder="1" applyAlignment="1">
      <alignment horizontal="center" vertical="center" wrapText="1"/>
    </xf>
    <xf numFmtId="0" fontId="26" fillId="0" borderId="21" xfId="42" applyFont="1" applyBorder="1" applyAlignment="1">
      <alignment horizontal="center" vertical="center"/>
    </xf>
    <xf numFmtId="0" fontId="26" fillId="0" borderId="10" xfId="42" applyFont="1" applyBorder="1" applyAlignment="1">
      <alignment horizontal="center" vertical="center"/>
    </xf>
    <xf numFmtId="0" fontId="26" fillId="0" borderId="21" xfId="42" applyFont="1" applyBorder="1" applyAlignment="1">
      <alignment horizontal="left" vertical="center" wrapText="1"/>
    </xf>
    <xf numFmtId="0" fontId="26" fillId="0" borderId="10" xfId="42" applyFont="1" applyBorder="1" applyAlignment="1">
      <alignment horizontal="left" vertical="center" wrapText="1"/>
    </xf>
    <xf numFmtId="0" fontId="26" fillId="0" borderId="15" xfId="42" applyFont="1" applyBorder="1" applyAlignment="1">
      <alignment horizontal="left" vertical="center" wrapText="1"/>
    </xf>
    <xf numFmtId="0" fontId="28" fillId="0" borderId="14" xfId="42" applyFont="1" applyBorder="1" applyAlignment="1">
      <alignment vertical="center" wrapText="1"/>
    </xf>
    <xf numFmtId="0" fontId="28" fillId="0" borderId="14" xfId="42" applyFont="1" applyBorder="1" applyAlignment="1">
      <alignment vertical="center"/>
    </xf>
    <xf numFmtId="0" fontId="28" fillId="0" borderId="21" xfId="42" applyFont="1" applyBorder="1" applyAlignment="1">
      <alignment vertical="center" wrapText="1"/>
    </xf>
    <xf numFmtId="0" fontId="28" fillId="0" borderId="10" xfId="42" applyFont="1" applyBorder="1" applyAlignment="1">
      <alignment vertical="center" wrapText="1"/>
    </xf>
    <xf numFmtId="0" fontId="28" fillId="0" borderId="15" xfId="42" applyFont="1" applyBorder="1" applyAlignment="1">
      <alignment vertical="center" wrapText="1"/>
    </xf>
    <xf numFmtId="0" fontId="26" fillId="0" borderId="0" xfId="42" applyFont="1" applyAlignment="1">
      <alignment horizontal="center" vertical="center" wrapText="1"/>
    </xf>
    <xf numFmtId="0" fontId="26" fillId="0" borderId="0" xfId="42" applyFont="1" applyAlignment="1">
      <alignment horizontal="center" vertical="center"/>
    </xf>
    <xf numFmtId="0" fontId="26" fillId="0" borderId="14" xfId="42" applyFont="1" applyBorder="1" applyAlignment="1">
      <alignment horizontal="center" vertical="center"/>
    </xf>
    <xf numFmtId="0" fontId="26" fillId="0" borderId="15" xfId="42" applyFont="1" applyBorder="1" applyAlignment="1">
      <alignment horizontal="center" vertical="center"/>
    </xf>
    <xf numFmtId="0" fontId="26" fillId="0" borderId="21" xfId="42" applyFont="1" applyBorder="1" applyAlignment="1">
      <alignment horizontal="left" vertical="center"/>
    </xf>
    <xf numFmtId="0" fontId="26" fillId="0" borderId="10" xfId="42" applyFont="1" applyBorder="1" applyAlignment="1">
      <alignment horizontal="left" vertical="center"/>
    </xf>
    <xf numFmtId="0" fontId="26" fillId="0" borderId="15" xfId="42" applyFont="1" applyBorder="1" applyAlignment="1">
      <alignment horizontal="left" vertical="center"/>
    </xf>
    <xf numFmtId="0" fontId="30" fillId="0" borderId="11" xfId="42" applyFont="1" applyFill="1" applyBorder="1" applyAlignment="1">
      <alignment horizontal="center" vertical="center"/>
    </xf>
    <xf numFmtId="0" fontId="30" fillId="0" borderId="12" xfId="42" applyFont="1" applyFill="1" applyBorder="1" applyAlignment="1">
      <alignment horizontal="center" vertical="center"/>
    </xf>
    <xf numFmtId="0" fontId="30" fillId="0" borderId="16" xfId="42" applyFont="1" applyFill="1" applyBorder="1" applyAlignment="1">
      <alignment horizontal="center" vertical="center"/>
    </xf>
    <xf numFmtId="0" fontId="30" fillId="0" borderId="17" xfId="42" applyFont="1" applyFill="1" applyBorder="1" applyAlignment="1">
      <alignment horizontal="center" vertical="center"/>
    </xf>
    <xf numFmtId="0" fontId="30" fillId="0" borderId="0" xfId="42" applyFont="1" applyFill="1" applyBorder="1" applyAlignment="1">
      <alignment horizontal="center" vertical="center"/>
    </xf>
    <xf numFmtId="0" fontId="30" fillId="0" borderId="13" xfId="42" applyFont="1" applyFill="1" applyBorder="1" applyAlignment="1">
      <alignment horizontal="center" vertical="center"/>
    </xf>
    <xf numFmtId="0" fontId="30" fillId="0" borderId="18" xfId="42" applyFont="1" applyFill="1" applyBorder="1" applyAlignment="1">
      <alignment horizontal="center" vertical="center"/>
    </xf>
    <xf numFmtId="0" fontId="30" fillId="0" borderId="19" xfId="42" applyFont="1" applyFill="1" applyBorder="1" applyAlignment="1">
      <alignment horizontal="center" vertical="center"/>
    </xf>
    <xf numFmtId="0" fontId="30" fillId="0" borderId="20" xfId="42" applyFont="1" applyFill="1" applyBorder="1" applyAlignment="1">
      <alignment horizontal="center" vertical="center"/>
    </xf>
    <xf numFmtId="0" fontId="30" fillId="0" borderId="21" xfId="42" applyFont="1" applyFill="1" applyBorder="1" applyAlignment="1">
      <alignment horizontal="center" vertical="center"/>
    </xf>
    <xf numFmtId="0" fontId="30" fillId="0" borderId="10"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0" xfId="42" applyFont="1" applyFill="1" applyAlignment="1">
      <alignment horizontal="center" vertical="center" wrapText="1"/>
    </xf>
    <xf numFmtId="0" fontId="30" fillId="0" borderId="0" xfId="42" applyFont="1" applyFill="1" applyAlignment="1">
      <alignment horizontal="center" vertical="center"/>
    </xf>
    <xf numFmtId="0" fontId="30" fillId="0" borderId="14" xfId="42" applyFont="1" applyFill="1" applyBorder="1" applyAlignment="1">
      <alignment horizontal="left" vertical="center" indent="1"/>
    </xf>
    <xf numFmtId="0" fontId="30" fillId="0" borderId="21" xfId="42" applyFont="1" applyFill="1" applyBorder="1" applyAlignment="1">
      <alignment horizontal="left" vertical="center" indent="1"/>
    </xf>
    <xf numFmtId="0" fontId="30" fillId="0" borderId="10" xfId="42" applyFont="1" applyFill="1" applyBorder="1" applyAlignment="1">
      <alignment horizontal="left" vertical="center" indent="1"/>
    </xf>
    <xf numFmtId="0" fontId="30" fillId="0" borderId="15" xfId="42" applyFont="1" applyFill="1" applyBorder="1" applyAlignment="1">
      <alignment horizontal="left" vertical="center" indent="1"/>
    </xf>
    <xf numFmtId="0" fontId="30" fillId="0" borderId="21" xfId="42" applyFont="1" applyFill="1" applyBorder="1" applyAlignment="1">
      <alignment horizontal="left" vertical="center"/>
    </xf>
    <xf numFmtId="0" fontId="30" fillId="0" borderId="10" xfId="42" applyFont="1" applyFill="1" applyBorder="1" applyAlignment="1">
      <alignment horizontal="left" vertical="center"/>
    </xf>
    <xf numFmtId="0" fontId="30" fillId="0" borderId="15" xfId="42" applyFont="1" applyFill="1" applyBorder="1" applyAlignment="1">
      <alignment horizontal="left" vertical="center"/>
    </xf>
    <xf numFmtId="0" fontId="30" fillId="0" borderId="11" xfId="42" applyFont="1" applyFill="1" applyBorder="1" applyAlignment="1">
      <alignment horizontal="left" vertical="center" wrapText="1"/>
    </xf>
    <xf numFmtId="0" fontId="30" fillId="0" borderId="12" xfId="42" applyFont="1" applyFill="1" applyBorder="1" applyAlignment="1">
      <alignment horizontal="left" vertical="center" wrapText="1"/>
    </xf>
    <xf numFmtId="0" fontId="30" fillId="0" borderId="16" xfId="42" applyFont="1" applyFill="1" applyBorder="1" applyAlignment="1">
      <alignment horizontal="left" vertical="center" wrapText="1"/>
    </xf>
    <xf numFmtId="0" fontId="30" fillId="0" borderId="17" xfId="42" applyFont="1" applyFill="1" applyBorder="1" applyAlignment="1">
      <alignment horizontal="left" vertical="center" wrapText="1"/>
    </xf>
    <xf numFmtId="0" fontId="30" fillId="0" borderId="0" xfId="42" applyFont="1" applyFill="1" applyBorder="1" applyAlignment="1">
      <alignment horizontal="left" vertical="center" wrapText="1"/>
    </xf>
    <xf numFmtId="0" fontId="30" fillId="0" borderId="13" xfId="42" applyFont="1" applyFill="1" applyBorder="1" applyAlignment="1">
      <alignment horizontal="left" vertical="center" wrapText="1"/>
    </xf>
    <xf numFmtId="0" fontId="30" fillId="0" borderId="18" xfId="42" applyFont="1" applyFill="1" applyBorder="1" applyAlignment="1">
      <alignment horizontal="left" vertical="center" wrapText="1"/>
    </xf>
    <xf numFmtId="0" fontId="30" fillId="0" borderId="19" xfId="42" applyFont="1" applyFill="1" applyBorder="1" applyAlignment="1">
      <alignment horizontal="left" vertical="center" wrapText="1"/>
    </xf>
    <xf numFmtId="0" fontId="30" fillId="0" borderId="20" xfId="42" applyFont="1" applyFill="1" applyBorder="1" applyAlignment="1">
      <alignment horizontal="left" vertical="center" wrapText="1"/>
    </xf>
    <xf numFmtId="0" fontId="24" fillId="0" borderId="0" xfId="47" applyFont="1" applyAlignment="1">
      <alignment horizontal="left" wrapText="1"/>
    </xf>
    <xf numFmtId="0" fontId="31" fillId="0" borderId="0" xfId="47" applyFont="1" applyBorder="1" applyAlignment="1">
      <alignment vertical="center" shrinkToFit="1"/>
    </xf>
    <xf numFmtId="0" fontId="0" fillId="0" borderId="0" xfId="0" applyAlignment="1">
      <alignment shrinkToFit="1"/>
    </xf>
    <xf numFmtId="0" fontId="32" fillId="0" borderId="0" xfId="47" applyFont="1" applyAlignment="1">
      <alignment shrinkToFit="1"/>
    </xf>
    <xf numFmtId="0" fontId="24" fillId="0" borderId="14" xfId="47" applyFont="1" applyBorder="1" applyAlignment="1">
      <alignment horizontal="center"/>
    </xf>
    <xf numFmtId="0" fontId="24" fillId="0" borderId="83" xfId="47" applyFont="1" applyBorder="1" applyAlignment="1">
      <alignment horizontal="center"/>
    </xf>
    <xf numFmtId="0" fontId="24" fillId="0" borderId="0" xfId="47" applyFont="1" applyAlignment="1">
      <alignment horizontal="left" vertical="top" wrapText="1"/>
    </xf>
    <xf numFmtId="0" fontId="24" fillId="0" borderId="96" xfId="47" applyFont="1" applyBorder="1" applyAlignment="1">
      <alignment horizontal="center" wrapText="1"/>
    </xf>
    <xf numFmtId="0" fontId="24" fillId="0" borderId="97" xfId="47" applyFont="1" applyBorder="1" applyAlignment="1">
      <alignment horizontal="center" vertical="center"/>
    </xf>
    <xf numFmtId="0" fontId="24" fillId="0" borderId="98" xfId="47" applyFont="1" applyBorder="1" applyAlignment="1">
      <alignment horizontal="center" vertical="center"/>
    </xf>
    <xf numFmtId="0" fontId="24" fillId="0" borderId="0" xfId="47" applyFont="1" applyBorder="1" applyAlignment="1">
      <alignment horizontal="left" vertical="center" wrapText="1"/>
    </xf>
    <xf numFmtId="0" fontId="24" fillId="0" borderId="96" xfId="47" applyFont="1" applyBorder="1" applyAlignment="1">
      <alignment horizontal="center" vertical="center"/>
    </xf>
    <xf numFmtId="0" fontId="24" fillId="0" borderId="106" xfId="47" applyFont="1" applyBorder="1" applyAlignment="1">
      <alignment horizontal="center" vertical="center"/>
    </xf>
    <xf numFmtId="0" fontId="24" fillId="0" borderId="107" xfId="47" applyFont="1" applyBorder="1" applyAlignment="1">
      <alignment horizontal="center" vertical="center"/>
    </xf>
    <xf numFmtId="0" fontId="24" fillId="0" borderId="108" xfId="47" applyFont="1" applyBorder="1" applyAlignment="1">
      <alignment horizontal="center" vertical="center"/>
    </xf>
    <xf numFmtId="0" fontId="24" fillId="0" borderId="93" xfId="47" applyFont="1" applyBorder="1" applyAlignment="1">
      <alignment horizontal="center"/>
    </xf>
    <xf numFmtId="0" fontId="24" fillId="0" borderId="94" xfId="47" applyFont="1" applyBorder="1" applyAlignment="1">
      <alignment horizontal="center"/>
    </xf>
    <xf numFmtId="0" fontId="24" fillId="0" borderId="95" xfId="47" applyFont="1" applyBorder="1" applyAlignment="1">
      <alignment horizontal="center"/>
    </xf>
    <xf numFmtId="0" fontId="24" fillId="0" borderId="100" xfId="47" applyFont="1" applyBorder="1" applyAlignment="1"/>
    <xf numFmtId="0" fontId="7" fillId="0" borderId="101" xfId="47" applyBorder="1" applyAlignment="1"/>
    <xf numFmtId="0" fontId="24" fillId="0" borderId="103" xfId="47" applyFont="1" applyBorder="1" applyAlignment="1">
      <alignment horizontal="center"/>
    </xf>
    <xf numFmtId="0" fontId="24" fillId="0" borderId="104" xfId="47" applyFont="1" applyBorder="1" applyAlignment="1">
      <alignment horizontal="center"/>
    </xf>
    <xf numFmtId="0" fontId="24" fillId="0" borderId="105" xfId="47" applyFont="1" applyBorder="1" applyAlignment="1">
      <alignment horizontal="center"/>
    </xf>
    <xf numFmtId="0" fontId="24" fillId="0" borderId="110" xfId="47" applyFont="1" applyBorder="1" applyAlignment="1"/>
    <xf numFmtId="0" fontId="7" fillId="0" borderId="111" xfId="47" applyBorder="1" applyAlignment="1"/>
    <xf numFmtId="0" fontId="24" fillId="0" borderId="64" xfId="47" applyFont="1" applyBorder="1" applyAlignment="1">
      <alignment horizontal="center"/>
    </xf>
    <xf numFmtId="0" fontId="24" fillId="0" borderId="65" xfId="47" applyFont="1" applyBorder="1" applyAlignment="1">
      <alignment horizontal="center"/>
    </xf>
    <xf numFmtId="0" fontId="24" fillId="0" borderId="69" xfId="47" applyFont="1" applyBorder="1" applyAlignment="1">
      <alignment horizontal="center"/>
    </xf>
    <xf numFmtId="0" fontId="24" fillId="0" borderId="15" xfId="47" applyFont="1" applyBorder="1" applyAlignment="1">
      <alignment horizontal="center"/>
    </xf>
    <xf numFmtId="0" fontId="24" fillId="0" borderId="70" xfId="47" applyFont="1" applyBorder="1" applyAlignment="1"/>
    <xf numFmtId="0" fontId="7" fillId="0" borderId="71" xfId="47" applyBorder="1" applyAlignment="1"/>
    <xf numFmtId="0" fontId="24" fillId="0" borderId="73" xfId="47" applyFont="1" applyBorder="1" applyAlignment="1">
      <alignment horizontal="center"/>
    </xf>
    <xf numFmtId="0" fontId="24" fillId="0" borderId="16" xfId="47" applyFont="1" applyBorder="1" applyAlignment="1">
      <alignment horizontal="center"/>
    </xf>
    <xf numFmtId="0" fontId="24" fillId="0" borderId="90" xfId="47" applyFont="1" applyBorder="1" applyAlignment="1"/>
    <xf numFmtId="0" fontId="7" fillId="0" borderId="91" xfId="47" applyBorder="1" applyAlignment="1"/>
    <xf numFmtId="0" fontId="7" fillId="0" borderId="29" xfId="47" applyFont="1" applyBorder="1" applyAlignment="1">
      <alignment horizontal="center" vertical="center"/>
    </xf>
    <xf numFmtId="0" fontId="7" fillId="0" borderId="64" xfId="47" applyFont="1" applyBorder="1" applyAlignment="1">
      <alignment horizontal="center" vertical="center"/>
    </xf>
    <xf numFmtId="0" fontId="7" fillId="0" borderId="65" xfId="47" applyFont="1" applyBorder="1" applyAlignment="1">
      <alignment horizontal="center" vertical="center"/>
    </xf>
    <xf numFmtId="0" fontId="7" fillId="0" borderId="62" xfId="47" applyFont="1" applyBorder="1" applyAlignment="1">
      <alignment horizontal="center" vertical="center"/>
    </xf>
    <xf numFmtId="0" fontId="7" fillId="0" borderId="63" xfId="47" applyFont="1" applyBorder="1" applyAlignment="1">
      <alignment horizontal="center" vertical="center"/>
    </xf>
    <xf numFmtId="0" fontId="24" fillId="0" borderId="66" xfId="47" applyFont="1" applyBorder="1" applyAlignment="1">
      <alignment horizontal="center" vertical="center" wrapText="1"/>
    </xf>
    <xf numFmtId="0" fontId="7" fillId="0" borderId="67" xfId="47" applyBorder="1" applyAlignment="1"/>
    <xf numFmtId="0" fontId="24" fillId="0" borderId="70" xfId="47" applyFont="1" applyBorder="1" applyAlignment="1">
      <alignment horizontal="center" vertical="center" wrapText="1"/>
    </xf>
    <xf numFmtId="0" fontId="24" fillId="0" borderId="78" xfId="47" applyFont="1" applyBorder="1" applyAlignment="1">
      <alignment horizontal="center" vertical="center" wrapText="1"/>
    </xf>
    <xf numFmtId="0" fontId="7" fillId="0" borderId="79" xfId="47" applyBorder="1" applyAlignment="1"/>
    <xf numFmtId="0" fontId="24" fillId="0" borderId="68" xfId="47" applyFont="1" applyBorder="1" applyAlignment="1">
      <alignment horizontal="center" vertical="center" wrapText="1"/>
    </xf>
    <xf numFmtId="0" fontId="24" fillId="0" borderId="72" xfId="47" applyFont="1" applyBorder="1" applyAlignment="1">
      <alignment horizontal="center" vertical="center" wrapText="1"/>
    </xf>
    <xf numFmtId="0" fontId="24" fillId="0" borderId="80" xfId="47" applyFont="1" applyBorder="1" applyAlignment="1">
      <alignment horizontal="center" vertical="center" wrapText="1"/>
    </xf>
    <xf numFmtId="0" fontId="24" fillId="0" borderId="61" xfId="47" applyFont="1" applyBorder="1" applyAlignment="1">
      <alignment horizontal="center"/>
    </xf>
    <xf numFmtId="0" fontId="24" fillId="0" borderId="62" xfId="47" applyFont="1" applyBorder="1" applyAlignment="1">
      <alignment horizontal="center"/>
    </xf>
    <xf numFmtId="0" fontId="24" fillId="0" borderId="85" xfId="47" applyFont="1" applyBorder="1" applyAlignment="1"/>
    <xf numFmtId="0" fontId="7" fillId="0" borderId="86" xfId="47" applyBorder="1" applyAlignment="1"/>
    <xf numFmtId="0" fontId="24" fillId="0" borderId="61" xfId="47" applyFont="1" applyBorder="1" applyAlignment="1">
      <alignment horizontal="center" vertical="center"/>
    </xf>
    <xf numFmtId="0" fontId="24" fillId="0" borderId="62" xfId="47" applyFont="1" applyBorder="1" applyAlignment="1">
      <alignment horizontal="center" vertical="center"/>
    </xf>
    <xf numFmtId="0" fontId="24" fillId="0" borderId="69" xfId="47" applyFont="1" applyBorder="1" applyAlignment="1">
      <alignment horizontal="center" vertical="center"/>
    </xf>
    <xf numFmtId="0" fontId="24" fillId="0" borderId="15" xfId="47" applyFont="1" applyBorder="1" applyAlignment="1">
      <alignment horizontal="center" vertical="center"/>
    </xf>
    <xf numFmtId="0" fontId="24" fillId="0" borderId="73" xfId="47" applyFont="1" applyBorder="1" applyAlignment="1">
      <alignment horizontal="center" vertical="center"/>
    </xf>
    <xf numFmtId="0" fontId="24" fillId="0" borderId="16" xfId="47" applyFont="1" applyBorder="1" applyAlignment="1">
      <alignment horizontal="center" vertical="center"/>
    </xf>
    <xf numFmtId="0" fontId="22" fillId="0" borderId="32" xfId="47" applyFont="1" applyBorder="1" applyAlignment="1">
      <alignment horizontal="center" vertical="center" wrapText="1"/>
    </xf>
    <xf numFmtId="0" fontId="22" fillId="0" borderId="22" xfId="47" applyFont="1" applyBorder="1" applyAlignment="1">
      <alignment horizontal="center" vertical="center" wrapText="1"/>
    </xf>
    <xf numFmtId="0" fontId="22" fillId="0" borderId="37" xfId="47" applyFont="1" applyBorder="1" applyAlignment="1">
      <alignment horizontal="center" vertical="center" wrapText="1"/>
    </xf>
    <xf numFmtId="0" fontId="24" fillId="0" borderId="31" xfId="47" applyFont="1" applyBorder="1" applyAlignment="1">
      <alignment horizontal="center" vertical="center" wrapText="1"/>
    </xf>
    <xf numFmtId="0" fontId="24" fillId="0" borderId="13" xfId="47" applyFont="1" applyBorder="1" applyAlignment="1">
      <alignment horizontal="center" vertical="center" wrapText="1"/>
    </xf>
    <xf numFmtId="0" fontId="24" fillId="0" borderId="36" xfId="47" applyFont="1" applyBorder="1" applyAlignment="1">
      <alignment horizontal="center" vertical="center" wrapText="1"/>
    </xf>
    <xf numFmtId="0" fontId="24" fillId="0" borderId="63" xfId="47" applyFont="1" applyBorder="1" applyAlignment="1">
      <alignment horizontal="center" vertical="center"/>
    </xf>
    <xf numFmtId="0" fontId="24" fillId="0" borderId="21" xfId="47" applyFont="1" applyBorder="1" applyAlignment="1">
      <alignment horizontal="center" vertical="center"/>
    </xf>
    <xf numFmtId="0" fontId="24" fillId="0" borderId="74" xfId="47" applyFont="1" applyBorder="1" applyAlignment="1">
      <alignment horizontal="center" vertical="center"/>
    </xf>
    <xf numFmtId="0" fontId="24" fillId="0" borderId="59" xfId="47" applyFont="1" applyBorder="1" applyAlignment="1">
      <alignment horizontal="right"/>
    </xf>
    <xf numFmtId="0" fontId="24" fillId="0" borderId="60" xfId="47" applyFont="1" applyBorder="1" applyAlignment="1">
      <alignment horizontal="right"/>
    </xf>
    <xf numFmtId="0" fontId="24" fillId="0" borderId="19" xfId="47" applyFont="1" applyBorder="1" applyAlignment="1">
      <alignment horizontal="center"/>
    </xf>
    <xf numFmtId="0" fontId="31" fillId="0" borderId="12" xfId="47" applyFont="1" applyBorder="1" applyAlignment="1">
      <alignment horizontal="center"/>
    </xf>
    <xf numFmtId="0" fontId="24" fillId="0" borderId="0" xfId="42" applyFont="1" applyAlignment="1">
      <alignment horizontal="left" wrapText="1"/>
    </xf>
    <xf numFmtId="0" fontId="31" fillId="0" borderId="0" xfId="42" applyNumberFormat="1" applyFont="1" applyBorder="1" applyAlignment="1">
      <alignment vertical="center" shrinkToFit="1"/>
    </xf>
    <xf numFmtId="0" fontId="0" fillId="0" borderId="0" xfId="0" applyNumberFormat="1" applyAlignment="1">
      <alignment shrinkToFit="1"/>
    </xf>
    <xf numFmtId="0" fontId="32" fillId="0" borderId="0" xfId="42" applyFont="1" applyAlignment="1">
      <alignment shrinkToFit="1"/>
    </xf>
    <xf numFmtId="0" fontId="24" fillId="0" borderId="23" xfId="42" applyFont="1" applyBorder="1" applyAlignment="1">
      <alignment horizontal="center"/>
    </xf>
    <xf numFmtId="0" fontId="24" fillId="0" borderId="89" xfId="42" applyFont="1" applyBorder="1" applyAlignment="1">
      <alignment horizontal="center"/>
    </xf>
    <xf numFmtId="0" fontId="24" fillId="0" borderId="0" xfId="42" applyFont="1" applyAlignment="1">
      <alignment horizontal="left" vertical="top" wrapText="1"/>
    </xf>
    <xf numFmtId="0" fontId="24" fillId="0" borderId="96" xfId="42" applyFont="1" applyBorder="1" applyAlignment="1">
      <alignment horizontal="center" wrapText="1"/>
    </xf>
    <xf numFmtId="0" fontId="24" fillId="0" borderId="97" xfId="42" applyFont="1" applyBorder="1" applyAlignment="1">
      <alignment horizontal="center" vertical="center"/>
    </xf>
    <xf numFmtId="0" fontId="24" fillId="0" borderId="98" xfId="42" applyFont="1" applyBorder="1" applyAlignment="1">
      <alignment horizontal="center" vertical="center"/>
    </xf>
    <xf numFmtId="0" fontId="24" fillId="0" borderId="0" xfId="42" applyFont="1" applyBorder="1" applyAlignment="1">
      <alignment horizontal="left" vertical="center" wrapText="1"/>
    </xf>
    <xf numFmtId="0" fontId="24" fillId="0" borderId="96" xfId="42" applyFont="1" applyBorder="1" applyAlignment="1">
      <alignment horizontal="center" vertical="center"/>
    </xf>
    <xf numFmtId="0" fontId="24" fillId="0" borderId="106" xfId="42" applyFont="1" applyBorder="1" applyAlignment="1">
      <alignment horizontal="center" vertical="center"/>
    </xf>
    <xf numFmtId="0" fontId="24" fillId="0" borderId="107" xfId="42" applyFont="1" applyBorder="1" applyAlignment="1">
      <alignment horizontal="center" vertical="center"/>
    </xf>
    <xf numFmtId="0" fontId="24" fillId="0" borderId="108" xfId="42" applyFont="1" applyBorder="1" applyAlignment="1">
      <alignment horizontal="center" vertical="center"/>
    </xf>
    <xf numFmtId="0" fontId="24" fillId="0" borderId="93" xfId="42" applyFont="1" applyBorder="1" applyAlignment="1">
      <alignment horizontal="center"/>
    </xf>
    <xf numFmtId="0" fontId="24" fillId="0" borderId="94" xfId="42" applyFont="1" applyBorder="1" applyAlignment="1">
      <alignment horizontal="center"/>
    </xf>
    <xf numFmtId="0" fontId="24" fillId="0" borderId="95" xfId="42" applyFont="1" applyBorder="1" applyAlignment="1">
      <alignment horizontal="center"/>
    </xf>
    <xf numFmtId="0" fontId="24" fillId="0" borderId="100" xfId="42" applyFont="1" applyBorder="1" applyAlignment="1"/>
    <xf numFmtId="0" fontId="7" fillId="0" borderId="101" xfId="42" applyBorder="1" applyAlignment="1"/>
    <xf numFmtId="0" fontId="24" fillId="0" borderId="103" xfId="42" applyFont="1" applyBorder="1" applyAlignment="1">
      <alignment horizontal="center"/>
    </xf>
    <xf numFmtId="0" fontId="24" fillId="0" borderId="104" xfId="42" applyFont="1" applyBorder="1" applyAlignment="1">
      <alignment horizontal="center"/>
    </xf>
    <xf numFmtId="0" fontId="24" fillId="0" borderId="105" xfId="42" applyFont="1" applyBorder="1" applyAlignment="1">
      <alignment horizontal="center"/>
    </xf>
    <xf numFmtId="0" fontId="24" fillId="0" borderId="110" xfId="42" applyFont="1" applyBorder="1" applyAlignment="1"/>
    <xf numFmtId="0" fontId="7" fillId="0" borderId="111" xfId="42" applyBorder="1" applyAlignment="1"/>
    <xf numFmtId="0" fontId="24" fillId="0" borderId="64" xfId="42" applyFont="1" applyBorder="1" applyAlignment="1">
      <alignment horizontal="center"/>
    </xf>
    <xf numFmtId="0" fontId="24" fillId="0" borderId="65" xfId="42" applyFont="1" applyBorder="1" applyAlignment="1">
      <alignment horizontal="center"/>
    </xf>
    <xf numFmtId="0" fontId="24" fillId="0" borderId="14" xfId="42" applyFont="1" applyBorder="1" applyAlignment="1">
      <alignment horizontal="center"/>
    </xf>
    <xf numFmtId="0" fontId="24" fillId="0" borderId="83" xfId="42" applyFont="1" applyBorder="1" applyAlignment="1">
      <alignment horizontal="center"/>
    </xf>
    <xf numFmtId="0" fontId="24" fillId="0" borderId="69" xfId="42" applyFont="1" applyBorder="1" applyAlignment="1">
      <alignment horizontal="center"/>
    </xf>
    <xf numFmtId="0" fontId="24" fillId="0" borderId="15" xfId="42" applyFont="1" applyBorder="1" applyAlignment="1">
      <alignment horizontal="center"/>
    </xf>
    <xf numFmtId="0" fontId="24" fillId="0" borderId="70" xfId="42" applyFont="1" applyBorder="1" applyAlignment="1"/>
    <xf numFmtId="0" fontId="7" fillId="0" borderId="71" xfId="42" applyBorder="1" applyAlignment="1"/>
    <xf numFmtId="0" fontId="24" fillId="0" borderId="73" xfId="42" applyFont="1" applyBorder="1" applyAlignment="1">
      <alignment horizontal="center"/>
    </xf>
    <xf numFmtId="0" fontId="24" fillId="0" borderId="16" xfId="42" applyFont="1" applyBorder="1" applyAlignment="1">
      <alignment horizontal="center"/>
    </xf>
    <xf numFmtId="0" fontId="24" fillId="0" borderId="90" xfId="42" applyFont="1" applyBorder="1" applyAlignment="1"/>
    <xf numFmtId="0" fontId="7" fillId="0" borderId="91" xfId="42" applyBorder="1" applyAlignment="1"/>
    <xf numFmtId="0" fontId="7" fillId="0" borderId="29" xfId="42" applyFont="1" applyBorder="1" applyAlignment="1">
      <alignment horizontal="center" vertical="center"/>
    </xf>
    <xf numFmtId="0" fontId="7" fillId="0" borderId="64" xfId="42" applyFont="1" applyBorder="1" applyAlignment="1">
      <alignment horizontal="center" vertical="center"/>
    </xf>
    <xf numFmtId="0" fontId="7" fillId="0" borderId="65" xfId="42" applyFont="1" applyBorder="1" applyAlignment="1">
      <alignment horizontal="center" vertical="center"/>
    </xf>
    <xf numFmtId="0" fontId="7" fillId="0" borderId="62" xfId="42" applyFont="1" applyBorder="1" applyAlignment="1">
      <alignment horizontal="center" vertical="center"/>
    </xf>
    <xf numFmtId="0" fontId="7" fillId="0" borderId="63" xfId="42" applyFont="1" applyBorder="1" applyAlignment="1">
      <alignment horizontal="center" vertical="center"/>
    </xf>
    <xf numFmtId="0" fontId="24" fillId="0" borderId="66" xfId="42" applyFont="1" applyBorder="1" applyAlignment="1">
      <alignment horizontal="center" vertical="center" wrapText="1"/>
    </xf>
    <xf numFmtId="0" fontId="7" fillId="0" borderId="67" xfId="42" applyBorder="1" applyAlignment="1"/>
    <xf numFmtId="0" fontId="24" fillId="0" borderId="70" xfId="42" applyFont="1" applyBorder="1" applyAlignment="1">
      <alignment horizontal="center" vertical="center" wrapText="1"/>
    </xf>
    <xf numFmtId="0" fontId="24" fillId="0" borderId="78" xfId="42" applyFont="1" applyBorder="1" applyAlignment="1">
      <alignment horizontal="center" vertical="center" wrapText="1"/>
    </xf>
    <xf numFmtId="0" fontId="7" fillId="0" borderId="79" xfId="42" applyBorder="1" applyAlignment="1"/>
    <xf numFmtId="0" fontId="24" fillId="0" borderId="68" xfId="42" applyFont="1" applyBorder="1" applyAlignment="1">
      <alignment horizontal="center" vertical="center" wrapText="1"/>
    </xf>
    <xf numFmtId="0" fontId="24" fillId="0" borderId="72" xfId="42" applyFont="1" applyBorder="1" applyAlignment="1">
      <alignment horizontal="center" vertical="center" wrapText="1"/>
    </xf>
    <xf numFmtId="0" fontId="24" fillId="0" borderId="80" xfId="42" applyFont="1" applyBorder="1" applyAlignment="1">
      <alignment horizontal="center" vertical="center" wrapText="1"/>
    </xf>
    <xf numFmtId="0" fontId="24" fillId="0" borderId="61" xfId="42" applyFont="1" applyBorder="1" applyAlignment="1">
      <alignment horizontal="center"/>
    </xf>
    <xf numFmtId="0" fontId="24" fillId="0" borderId="62" xfId="42" applyFont="1" applyBorder="1" applyAlignment="1">
      <alignment horizontal="center"/>
    </xf>
    <xf numFmtId="0" fontId="24" fillId="0" borderId="85" xfId="42" applyFont="1" applyBorder="1" applyAlignment="1"/>
    <xf numFmtId="0" fontId="7" fillId="0" borderId="86" xfId="42" applyBorder="1" applyAlignment="1"/>
    <xf numFmtId="0" fontId="24" fillId="0" borderId="61" xfId="42" applyFont="1" applyBorder="1" applyAlignment="1">
      <alignment horizontal="center" vertical="center"/>
    </xf>
    <xf numFmtId="0" fontId="24" fillId="0" borderId="62" xfId="42" applyFont="1" applyBorder="1" applyAlignment="1">
      <alignment horizontal="center" vertical="center"/>
    </xf>
    <xf numFmtId="0" fontId="24" fillId="0" borderId="69" xfId="42" applyFont="1" applyBorder="1" applyAlignment="1">
      <alignment horizontal="center" vertical="center"/>
    </xf>
    <xf numFmtId="0" fontId="24" fillId="0" borderId="15" xfId="42" applyFont="1" applyBorder="1" applyAlignment="1">
      <alignment horizontal="center" vertical="center"/>
    </xf>
    <xf numFmtId="0" fontId="24" fillId="0" borderId="73" xfId="42" applyFont="1" applyBorder="1" applyAlignment="1">
      <alignment horizontal="center" vertical="center"/>
    </xf>
    <xf numFmtId="0" fontId="24" fillId="0" borderId="16" xfId="42" applyFont="1" applyBorder="1" applyAlignment="1">
      <alignment horizontal="center" vertical="center"/>
    </xf>
    <xf numFmtId="0" fontId="22" fillId="0" borderId="32" xfId="42" applyFont="1" applyBorder="1" applyAlignment="1">
      <alignment horizontal="center" vertical="center" wrapText="1"/>
    </xf>
    <xf numFmtId="0" fontId="22" fillId="0" borderId="22" xfId="42" applyFont="1" applyBorder="1" applyAlignment="1">
      <alignment horizontal="center" vertical="center" wrapText="1"/>
    </xf>
    <xf numFmtId="0" fontId="22" fillId="0" borderId="37" xfId="42" applyFont="1" applyBorder="1" applyAlignment="1">
      <alignment horizontal="center" vertical="center" wrapText="1"/>
    </xf>
    <xf numFmtId="0" fontId="24" fillId="0" borderId="31" xfId="42" applyFont="1" applyBorder="1" applyAlignment="1">
      <alignment horizontal="center" vertical="center" wrapText="1"/>
    </xf>
    <xf numFmtId="0" fontId="24" fillId="0" borderId="13" xfId="42" applyFont="1" applyBorder="1" applyAlignment="1">
      <alignment horizontal="center" vertical="center" wrapText="1"/>
    </xf>
    <xf numFmtId="0" fontId="24" fillId="0" borderId="36" xfId="42" applyFont="1" applyBorder="1" applyAlignment="1">
      <alignment horizontal="center" vertical="center" wrapText="1"/>
    </xf>
    <xf numFmtId="0" fontId="24" fillId="0" borderId="63" xfId="42" applyFont="1" applyBorder="1" applyAlignment="1">
      <alignment horizontal="center" vertical="center"/>
    </xf>
    <xf numFmtId="0" fontId="24" fillId="0" borderId="21" xfId="42" applyFont="1" applyBorder="1" applyAlignment="1">
      <alignment horizontal="center" vertical="center"/>
    </xf>
    <xf numFmtId="0" fontId="24" fillId="0" borderId="74" xfId="42" applyFont="1" applyBorder="1" applyAlignment="1">
      <alignment horizontal="center" vertical="center"/>
    </xf>
    <xf numFmtId="0" fontId="24" fillId="0" borderId="59" xfId="42" applyFont="1" applyBorder="1" applyAlignment="1">
      <alignment horizontal="right"/>
    </xf>
    <xf numFmtId="0" fontId="24" fillId="0" borderId="60" xfId="42" applyFont="1" applyBorder="1" applyAlignment="1">
      <alignment horizontal="right"/>
    </xf>
    <xf numFmtId="0" fontId="24" fillId="0" borderId="19" xfId="42" applyFont="1" applyBorder="1" applyAlignment="1">
      <alignment horizontal="center"/>
    </xf>
    <xf numFmtId="0" fontId="31" fillId="0" borderId="12" xfId="42" applyFont="1" applyBorder="1" applyAlignment="1">
      <alignment horizontal="center"/>
    </xf>
    <xf numFmtId="179" fontId="24" fillId="0" borderId="163" xfId="46" applyNumberFormat="1" applyFont="1" applyBorder="1" applyAlignment="1">
      <alignment horizontal="right" vertical="center"/>
    </xf>
    <xf numFmtId="179" fontId="24" fillId="0" borderId="52" xfId="46" applyNumberFormat="1" applyFont="1" applyBorder="1" applyAlignment="1">
      <alignment horizontal="right" vertical="center"/>
    </xf>
    <xf numFmtId="180" fontId="24" fillId="0" borderId="51" xfId="46" applyNumberFormat="1" applyFont="1" applyBorder="1" applyAlignment="1">
      <alignment horizontal="right" vertical="center"/>
    </xf>
    <xf numFmtId="180" fontId="24" fillId="0" borderId="54" xfId="46" applyNumberFormat="1" applyFont="1" applyBorder="1" applyAlignment="1">
      <alignment horizontal="right" vertical="center"/>
    </xf>
    <xf numFmtId="0" fontId="20" fillId="0" borderId="116" xfId="46" applyFont="1" applyBorder="1" applyAlignment="1">
      <alignment horizontal="center" vertical="center"/>
    </xf>
    <xf numFmtId="0" fontId="20" fillId="0" borderId="118" xfId="46" applyFont="1" applyBorder="1" applyAlignment="1">
      <alignment horizontal="center" vertical="center"/>
    </xf>
    <xf numFmtId="0" fontId="24" fillId="0" borderId="69" xfId="46" applyFont="1" applyBorder="1" applyAlignment="1">
      <alignment horizontal="right" vertical="center"/>
    </xf>
    <xf numFmtId="0" fontId="24" fillId="0" borderId="15" xfId="46" applyFont="1" applyBorder="1" applyAlignment="1">
      <alignment horizontal="right" vertical="center"/>
    </xf>
    <xf numFmtId="180" fontId="24" fillId="0" borderId="21" xfId="46" applyNumberFormat="1" applyFont="1" applyBorder="1" applyAlignment="1">
      <alignment horizontal="center" vertical="center"/>
    </xf>
    <xf numFmtId="180" fontId="24" fillId="0" borderId="71" xfId="46" applyNumberFormat="1" applyFont="1" applyBorder="1" applyAlignment="1">
      <alignment horizontal="center" vertical="center"/>
    </xf>
    <xf numFmtId="179" fontId="24" fillId="0" borderId="161" xfId="46" applyNumberFormat="1" applyFont="1" applyBorder="1" applyAlignment="1">
      <alignment horizontal="right" vertical="center"/>
    </xf>
    <xf numFmtId="179" fontId="24" fillId="0" borderId="28" xfId="46" applyNumberFormat="1" applyFont="1" applyBorder="1" applyAlignment="1">
      <alignment horizontal="right" vertical="center"/>
    </xf>
    <xf numFmtId="180" fontId="24" fillId="0" borderId="27" xfId="46" applyNumberFormat="1" applyFont="1" applyBorder="1" applyAlignment="1">
      <alignment horizontal="right" vertical="center"/>
    </xf>
    <xf numFmtId="180" fontId="24" fillId="0" borderId="162" xfId="46" applyNumberFormat="1" applyFont="1" applyBorder="1" applyAlignment="1">
      <alignment horizontal="right" vertical="center"/>
    </xf>
    <xf numFmtId="0" fontId="24" fillId="0" borderId="158" xfId="46" applyFont="1" applyBorder="1" applyAlignment="1">
      <alignment horizontal="right" vertical="center"/>
    </xf>
    <xf numFmtId="0" fontId="24" fillId="0" borderId="41" xfId="46" applyFont="1" applyBorder="1" applyAlignment="1">
      <alignment horizontal="right" vertical="center"/>
    </xf>
    <xf numFmtId="180" fontId="24" fillId="0" borderId="40" xfId="46" applyNumberFormat="1" applyFont="1" applyBorder="1" applyAlignment="1">
      <alignment horizontal="center" vertical="center"/>
    </xf>
    <xf numFmtId="180" fontId="24" fillId="0" borderId="43" xfId="46" applyNumberFormat="1" applyFont="1" applyBorder="1" applyAlignment="1">
      <alignment horizontal="center" vertical="center"/>
    </xf>
    <xf numFmtId="177" fontId="24" fillId="0" borderId="159" xfId="46" applyNumberFormat="1" applyFont="1" applyBorder="1" applyAlignment="1">
      <alignment horizontal="right" vertical="center"/>
    </xf>
    <xf numFmtId="177" fontId="24" fillId="0" borderId="26" xfId="46" applyNumberFormat="1" applyFont="1" applyBorder="1" applyAlignment="1">
      <alignment horizontal="right" vertical="center"/>
    </xf>
    <xf numFmtId="178" fontId="24" fillId="0" borderId="25" xfId="46" applyNumberFormat="1" applyFont="1" applyBorder="1" applyAlignment="1">
      <alignment horizontal="right" vertical="center"/>
    </xf>
    <xf numFmtId="178" fontId="24" fillId="0" borderId="160" xfId="46" applyNumberFormat="1" applyFont="1" applyBorder="1" applyAlignment="1">
      <alignment horizontal="right" vertical="center"/>
    </xf>
    <xf numFmtId="178" fontId="24" fillId="0" borderId="21" xfId="46" applyNumberFormat="1" applyFont="1" applyBorder="1" applyAlignment="1">
      <alignment horizontal="center" vertical="center"/>
    </xf>
    <xf numFmtId="178" fontId="24" fillId="0" borderId="71" xfId="46" applyNumberFormat="1" applyFont="1" applyBorder="1" applyAlignment="1">
      <alignment horizontal="center" vertical="center"/>
    </xf>
    <xf numFmtId="179" fontId="24" fillId="0" borderId="69" xfId="46" applyNumberFormat="1" applyFont="1" applyBorder="1" applyAlignment="1">
      <alignment horizontal="right" vertical="center"/>
    </xf>
    <xf numFmtId="179" fontId="24" fillId="0" borderId="15" xfId="46" applyNumberFormat="1" applyFont="1" applyBorder="1" applyAlignment="1">
      <alignment horizontal="right" vertical="center"/>
    </xf>
    <xf numFmtId="180" fontId="24" fillId="0" borderId="21" xfId="46" applyNumberFormat="1" applyFont="1" applyBorder="1" applyAlignment="1">
      <alignment horizontal="right" vertical="center"/>
    </xf>
    <xf numFmtId="180" fontId="24" fillId="0" borderId="71" xfId="46" applyNumberFormat="1" applyFont="1" applyBorder="1" applyAlignment="1">
      <alignment horizontal="right" vertical="center"/>
    </xf>
    <xf numFmtId="177" fontId="24" fillId="0" borderId="161" xfId="46" applyNumberFormat="1" applyFont="1" applyBorder="1" applyAlignment="1">
      <alignment horizontal="right" vertical="center"/>
    </xf>
    <xf numFmtId="177" fontId="24" fillId="0" borderId="28" xfId="46" applyNumberFormat="1" applyFont="1" applyBorder="1" applyAlignment="1">
      <alignment horizontal="right" vertical="center"/>
    </xf>
    <xf numFmtId="178" fontId="24" fillId="0" borderId="27" xfId="46" applyNumberFormat="1" applyFont="1" applyBorder="1" applyAlignment="1">
      <alignment horizontal="right" vertical="center"/>
    </xf>
    <xf numFmtId="178" fontId="24" fillId="0" borderId="162" xfId="46" applyNumberFormat="1" applyFont="1" applyBorder="1" applyAlignment="1">
      <alignment horizontal="right" vertical="center"/>
    </xf>
    <xf numFmtId="178" fontId="24" fillId="0" borderId="40" xfId="46" applyNumberFormat="1" applyFont="1" applyBorder="1" applyAlignment="1">
      <alignment horizontal="center" vertical="center"/>
    </xf>
    <xf numFmtId="178" fontId="24" fillId="0" borderId="43" xfId="46" applyNumberFormat="1" applyFont="1" applyBorder="1" applyAlignment="1">
      <alignment horizontal="center" vertical="center"/>
    </xf>
    <xf numFmtId="179" fontId="24" fillId="0" borderId="159" xfId="46" applyNumberFormat="1" applyFont="1" applyBorder="1" applyAlignment="1">
      <alignment horizontal="right" vertical="center"/>
    </xf>
    <xf numFmtId="179" fontId="24" fillId="0" borderId="26" xfId="46" applyNumberFormat="1" applyFont="1" applyBorder="1" applyAlignment="1">
      <alignment horizontal="right" vertical="center"/>
    </xf>
    <xf numFmtId="180" fontId="24" fillId="0" borderId="25" xfId="46" applyNumberFormat="1" applyFont="1" applyBorder="1" applyAlignment="1">
      <alignment horizontal="right" vertical="center"/>
    </xf>
    <xf numFmtId="180" fontId="24" fillId="0" borderId="160" xfId="46" applyNumberFormat="1" applyFont="1" applyBorder="1" applyAlignment="1">
      <alignment horizontal="right" vertical="center"/>
    </xf>
    <xf numFmtId="0" fontId="24" fillId="0" borderId="151" xfId="46" applyFont="1" applyBorder="1" applyAlignment="1">
      <alignment horizontal="center" vertical="center"/>
    </xf>
    <xf numFmtId="0" fontId="24" fillId="0" borderId="146" xfId="46" applyFont="1" applyBorder="1" applyAlignment="1">
      <alignment horizontal="center" vertical="center"/>
    </xf>
    <xf numFmtId="0" fontId="7" fillId="27" borderId="0" xfId="46" applyFill="1" applyBorder="1" applyAlignment="1">
      <alignment horizontal="center" vertical="center"/>
    </xf>
    <xf numFmtId="0" fontId="7" fillId="0" borderId="0" xfId="46" applyBorder="1" applyAlignment="1">
      <alignment horizontal="center" vertical="center"/>
    </xf>
    <xf numFmtId="177" fontId="24" fillId="0" borderId="156" xfId="46" applyNumberFormat="1" applyFont="1" applyBorder="1" applyAlignment="1">
      <alignment horizontal="right" vertical="center"/>
    </xf>
    <xf numFmtId="177" fontId="24" fillId="0" borderId="125" xfId="46" applyNumberFormat="1" applyFont="1" applyBorder="1" applyAlignment="1">
      <alignment horizontal="right" vertical="center"/>
    </xf>
    <xf numFmtId="178" fontId="24" fillId="0" borderId="123" xfId="46" applyNumberFormat="1" applyFont="1" applyBorder="1" applyAlignment="1">
      <alignment horizontal="right" vertical="center"/>
    </xf>
    <xf numFmtId="178" fontId="24" fillId="0" borderId="157" xfId="46" applyNumberFormat="1" applyFont="1" applyBorder="1" applyAlignment="1">
      <alignment horizontal="right" vertical="center"/>
    </xf>
    <xf numFmtId="0" fontId="35" fillId="0" borderId="0" xfId="46" applyFont="1" applyAlignment="1">
      <alignment horizontal="right" vertical="center"/>
    </xf>
    <xf numFmtId="0" fontId="2" fillId="25" borderId="19" xfId="46" applyFont="1" applyFill="1" applyBorder="1" applyAlignment="1">
      <alignment vertical="center"/>
    </xf>
    <xf numFmtId="0" fontId="2" fillId="25" borderId="10" xfId="46" applyFont="1" applyFill="1" applyBorder="1" applyAlignment="1">
      <alignment vertical="center"/>
    </xf>
    <xf numFmtId="0" fontId="2" fillId="25" borderId="23" xfId="46" applyFont="1" applyFill="1" applyBorder="1" applyAlignment="1">
      <alignment horizontal="center" vertical="center"/>
    </xf>
    <xf numFmtId="0" fontId="2" fillId="25" borderId="24" xfId="46" applyFont="1" applyFill="1" applyBorder="1" applyAlignment="1">
      <alignment horizontal="center" vertical="center"/>
    </xf>
    <xf numFmtId="0" fontId="24" fillId="0" borderId="39" xfId="46" applyFont="1" applyBorder="1" applyAlignment="1">
      <alignment horizontal="center" vertical="center"/>
    </xf>
    <xf numFmtId="0" fontId="24" fillId="0" borderId="50" xfId="46" applyFont="1" applyBorder="1" applyAlignment="1">
      <alignment horizontal="center" vertical="center"/>
    </xf>
    <xf numFmtId="0" fontId="24" fillId="0" borderId="147" xfId="46" applyFont="1" applyBorder="1" applyAlignment="1">
      <alignment horizontal="center" vertical="center"/>
    </xf>
    <xf numFmtId="0" fontId="24" fillId="0" borderId="152" xfId="46" applyFont="1" applyBorder="1" applyAlignment="1">
      <alignment horizontal="center" vertical="center"/>
    </xf>
    <xf numFmtId="0" fontId="24" fillId="0" borderId="148" xfId="46" applyFont="1" applyBorder="1" applyAlignment="1">
      <alignment horizontal="center" vertical="center"/>
    </xf>
    <xf numFmtId="0" fontId="24" fillId="0" borderId="153" xfId="46" applyFont="1" applyBorder="1" applyAlignment="1">
      <alignment horizontal="center" vertical="center"/>
    </xf>
    <xf numFmtId="0" fontId="24" fillId="0" borderId="149" xfId="46" applyFont="1" applyBorder="1" applyAlignment="1">
      <alignment horizontal="center" vertical="center"/>
    </xf>
    <xf numFmtId="0" fontId="24" fillId="0" borderId="150" xfId="46" applyFont="1" applyBorder="1" applyAlignment="1">
      <alignment horizontal="center" vertical="center"/>
    </xf>
    <xf numFmtId="0" fontId="24" fillId="0" borderId="154" xfId="46" applyFont="1" applyBorder="1" applyAlignment="1">
      <alignment horizontal="center" vertical="center"/>
    </xf>
    <xf numFmtId="0" fontId="24" fillId="0" borderId="155" xfId="46" applyFont="1" applyBorder="1" applyAlignment="1">
      <alignment horizontal="center" vertical="center"/>
    </xf>
    <xf numFmtId="0" fontId="24" fillId="0" borderId="30" xfId="46" applyFont="1" applyBorder="1" applyAlignment="1">
      <alignment horizontal="center" vertical="center"/>
    </xf>
    <xf numFmtId="179" fontId="24" fillId="0" borderId="163" xfId="48" applyNumberFormat="1" applyFont="1" applyBorder="1" applyAlignment="1">
      <alignment horizontal="right" vertical="center"/>
    </xf>
    <xf numFmtId="179" fontId="24" fillId="0" borderId="52" xfId="48" applyNumberFormat="1" applyFont="1" applyBorder="1" applyAlignment="1">
      <alignment horizontal="right" vertical="center"/>
    </xf>
    <xf numFmtId="180" fontId="24" fillId="0" borderId="51" xfId="48" applyNumberFormat="1" applyFont="1" applyBorder="1" applyAlignment="1">
      <alignment horizontal="right" vertical="center"/>
    </xf>
    <xf numFmtId="180" fontId="24" fillId="0" borderId="54" xfId="48" applyNumberFormat="1" applyFont="1" applyBorder="1" applyAlignment="1">
      <alignment horizontal="right" vertical="center"/>
    </xf>
    <xf numFmtId="0" fontId="20" fillId="0" borderId="116" xfId="48" applyFont="1" applyBorder="1" applyAlignment="1">
      <alignment horizontal="center" vertical="center"/>
    </xf>
    <xf numFmtId="0" fontId="20" fillId="0" borderId="118" xfId="48" applyFont="1" applyBorder="1" applyAlignment="1">
      <alignment horizontal="center" vertical="center"/>
    </xf>
    <xf numFmtId="0" fontId="24" fillId="0" borderId="69" xfId="48" applyFont="1" applyBorder="1" applyAlignment="1">
      <alignment horizontal="right" vertical="center"/>
    </xf>
    <xf numFmtId="0" fontId="24" fillId="0" borderId="15" xfId="48" applyFont="1" applyBorder="1" applyAlignment="1">
      <alignment horizontal="right" vertical="center"/>
    </xf>
    <xf numFmtId="180" fontId="24" fillId="0" borderId="21" xfId="48" applyNumberFormat="1" applyFont="1" applyBorder="1" applyAlignment="1">
      <alignment horizontal="center" vertical="center"/>
    </xf>
    <xf numFmtId="180" fontId="24" fillId="0" borderId="71" xfId="48" applyNumberFormat="1" applyFont="1" applyBorder="1" applyAlignment="1">
      <alignment horizontal="center" vertical="center"/>
    </xf>
    <xf numFmtId="179" fontId="24" fillId="0" borderId="161" xfId="48" applyNumberFormat="1" applyFont="1" applyBorder="1" applyAlignment="1">
      <alignment horizontal="right" vertical="center"/>
    </xf>
    <xf numFmtId="179" fontId="24" fillId="0" borderId="28" xfId="48" applyNumberFormat="1" applyFont="1" applyBorder="1" applyAlignment="1">
      <alignment horizontal="right" vertical="center"/>
    </xf>
    <xf numFmtId="180" fontId="24" fillId="0" borderId="27" xfId="48" applyNumberFormat="1" applyFont="1" applyBorder="1" applyAlignment="1">
      <alignment horizontal="right" vertical="center"/>
    </xf>
    <xf numFmtId="180" fontId="24" fillId="0" borderId="162" xfId="48" applyNumberFormat="1" applyFont="1" applyBorder="1" applyAlignment="1">
      <alignment horizontal="right" vertical="center"/>
    </xf>
    <xf numFmtId="0" fontId="24" fillId="0" borderId="158" xfId="48" applyFont="1" applyBorder="1" applyAlignment="1">
      <alignment horizontal="right" vertical="center"/>
    </xf>
    <xf numFmtId="0" fontId="24" fillId="0" borderId="41" xfId="48" applyFont="1" applyBorder="1" applyAlignment="1">
      <alignment horizontal="right" vertical="center"/>
    </xf>
    <xf numFmtId="180" fontId="24" fillId="0" borderId="40" xfId="48" applyNumberFormat="1" applyFont="1" applyBorder="1" applyAlignment="1">
      <alignment horizontal="center" vertical="center"/>
    </xf>
    <xf numFmtId="180" fontId="24" fillId="0" borderId="43" xfId="48" applyNumberFormat="1" applyFont="1" applyBorder="1" applyAlignment="1">
      <alignment horizontal="center" vertical="center"/>
    </xf>
    <xf numFmtId="177" fontId="24" fillId="0" borderId="159" xfId="48" applyNumberFormat="1" applyFont="1" applyBorder="1" applyAlignment="1">
      <alignment horizontal="right" vertical="center"/>
    </xf>
    <xf numFmtId="177" fontId="24" fillId="0" borderId="26" xfId="48" applyNumberFormat="1" applyFont="1" applyBorder="1" applyAlignment="1">
      <alignment horizontal="right" vertical="center"/>
    </xf>
    <xf numFmtId="178" fontId="24" fillId="0" borderId="25" xfId="48" applyNumberFormat="1" applyFont="1" applyBorder="1" applyAlignment="1">
      <alignment horizontal="right" vertical="center"/>
    </xf>
    <xf numFmtId="178" fontId="24" fillId="0" borderId="160" xfId="48" applyNumberFormat="1" applyFont="1" applyBorder="1" applyAlignment="1">
      <alignment horizontal="right" vertical="center"/>
    </xf>
    <xf numFmtId="178" fontId="24" fillId="0" borderId="21" xfId="48" applyNumberFormat="1" applyFont="1" applyBorder="1" applyAlignment="1">
      <alignment horizontal="center" vertical="center"/>
    </xf>
    <xf numFmtId="178" fontId="24" fillId="0" borderId="71" xfId="48" applyNumberFormat="1" applyFont="1" applyBorder="1" applyAlignment="1">
      <alignment horizontal="center" vertical="center"/>
    </xf>
    <xf numFmtId="179" fontId="24" fillId="0" borderId="69" xfId="48" applyNumberFormat="1" applyFont="1" applyBorder="1" applyAlignment="1">
      <alignment horizontal="right" vertical="center"/>
    </xf>
    <xf numFmtId="179" fontId="24" fillId="0" borderId="15" xfId="48" applyNumberFormat="1" applyFont="1" applyBorder="1" applyAlignment="1">
      <alignment horizontal="right" vertical="center"/>
    </xf>
    <xf numFmtId="180" fontId="24" fillId="0" borderId="21" xfId="48" applyNumberFormat="1" applyFont="1" applyBorder="1" applyAlignment="1">
      <alignment horizontal="right" vertical="center"/>
    </xf>
    <xf numFmtId="180" fontId="24" fillId="0" borderId="71" xfId="48" applyNumberFormat="1" applyFont="1" applyBorder="1" applyAlignment="1">
      <alignment horizontal="right" vertical="center"/>
    </xf>
    <xf numFmtId="177" fontId="24" fillId="0" borderId="161" xfId="48" applyNumberFormat="1" applyFont="1" applyBorder="1" applyAlignment="1">
      <alignment horizontal="right" vertical="center"/>
    </xf>
    <xf numFmtId="177" fontId="24" fillId="0" borderId="28" xfId="48" applyNumberFormat="1" applyFont="1" applyBorder="1" applyAlignment="1">
      <alignment horizontal="right" vertical="center"/>
    </xf>
    <xf numFmtId="178" fontId="24" fillId="0" borderId="27" xfId="48" applyNumberFormat="1" applyFont="1" applyBorder="1" applyAlignment="1">
      <alignment horizontal="right" vertical="center"/>
    </xf>
    <xf numFmtId="178" fontId="24" fillId="0" borderId="162" xfId="48" applyNumberFormat="1" applyFont="1" applyBorder="1" applyAlignment="1">
      <alignment horizontal="right" vertical="center"/>
    </xf>
    <xf numFmtId="178" fontId="24" fillId="0" borderId="40" xfId="48" applyNumberFormat="1" applyFont="1" applyBorder="1" applyAlignment="1">
      <alignment horizontal="center" vertical="center"/>
    </xf>
    <xf numFmtId="178" fontId="24" fillId="0" borderId="43" xfId="48" applyNumberFormat="1" applyFont="1" applyBorder="1" applyAlignment="1">
      <alignment horizontal="center" vertical="center"/>
    </xf>
    <xf numFmtId="179" fontId="24" fillId="0" borderId="159" xfId="48" applyNumberFormat="1" applyFont="1" applyBorder="1" applyAlignment="1">
      <alignment horizontal="right" vertical="center"/>
    </xf>
    <xf numFmtId="179" fontId="24" fillId="0" borderId="26" xfId="48" applyNumberFormat="1" applyFont="1" applyBorder="1" applyAlignment="1">
      <alignment horizontal="right" vertical="center"/>
    </xf>
    <xf numFmtId="180" fontId="24" fillId="0" borderId="25" xfId="48" applyNumberFormat="1" applyFont="1" applyBorder="1" applyAlignment="1">
      <alignment horizontal="right" vertical="center"/>
    </xf>
    <xf numFmtId="180" fontId="24" fillId="0" borderId="160" xfId="48" applyNumberFormat="1" applyFont="1" applyBorder="1" applyAlignment="1">
      <alignment horizontal="right" vertical="center"/>
    </xf>
    <xf numFmtId="0" fontId="24" fillId="0" borderId="151" xfId="48" applyFont="1" applyBorder="1" applyAlignment="1">
      <alignment horizontal="center" vertical="center"/>
    </xf>
    <xf numFmtId="0" fontId="24" fillId="0" borderId="146" xfId="48" applyFont="1" applyBorder="1" applyAlignment="1">
      <alignment horizontal="center" vertical="center"/>
    </xf>
    <xf numFmtId="0" fontId="7" fillId="27" borderId="0" xfId="48" applyFill="1" applyBorder="1" applyAlignment="1">
      <alignment horizontal="center" vertical="center"/>
    </xf>
    <xf numFmtId="0" fontId="7" fillId="0" borderId="0" xfId="48" applyBorder="1" applyAlignment="1">
      <alignment horizontal="center" vertical="center"/>
    </xf>
    <xf numFmtId="177" fontId="24" fillId="0" borderId="156" xfId="48" applyNumberFormat="1" applyFont="1" applyBorder="1" applyAlignment="1">
      <alignment horizontal="right" vertical="center"/>
    </xf>
    <xf numFmtId="177" fontId="24" fillId="0" borderId="125" xfId="48" applyNumberFormat="1" applyFont="1" applyBorder="1" applyAlignment="1">
      <alignment horizontal="right" vertical="center"/>
    </xf>
    <xf numFmtId="178" fontId="24" fillId="0" borderId="123" xfId="48" applyNumberFormat="1" applyFont="1" applyBorder="1" applyAlignment="1">
      <alignment horizontal="right" vertical="center"/>
    </xf>
    <xf numFmtId="178" fontId="24" fillId="0" borderId="157" xfId="48" applyNumberFormat="1" applyFont="1" applyBorder="1" applyAlignment="1">
      <alignment horizontal="right" vertical="center"/>
    </xf>
    <xf numFmtId="0" fontId="35" fillId="0" borderId="0" xfId="48" applyFont="1" applyAlignment="1">
      <alignment horizontal="right" vertical="center"/>
    </xf>
    <xf numFmtId="0" fontId="2" fillId="25" borderId="19" xfId="48" applyFont="1" applyFill="1" applyBorder="1" applyAlignment="1">
      <alignment vertical="center"/>
    </xf>
    <xf numFmtId="0" fontId="2" fillId="25" borderId="10" xfId="48" applyFont="1" applyFill="1" applyBorder="1" applyAlignment="1">
      <alignment vertical="center"/>
    </xf>
    <xf numFmtId="0" fontId="2" fillId="25" borderId="23" xfId="48" applyFont="1" applyFill="1" applyBorder="1" applyAlignment="1">
      <alignment horizontal="center" vertical="center"/>
    </xf>
    <xf numFmtId="0" fontId="2" fillId="25" borderId="24" xfId="48" applyFont="1" applyFill="1" applyBorder="1" applyAlignment="1">
      <alignment horizontal="center" vertical="center"/>
    </xf>
    <xf numFmtId="0" fontId="24" fillId="0" borderId="39" xfId="48" applyFont="1" applyBorder="1" applyAlignment="1">
      <alignment horizontal="center" vertical="center"/>
    </xf>
    <xf numFmtId="0" fontId="24" fillId="0" borderId="50" xfId="48" applyFont="1" applyBorder="1" applyAlignment="1">
      <alignment horizontal="center" vertical="center"/>
    </xf>
    <xf numFmtId="0" fontId="24" fillId="0" borderId="147" xfId="48" applyFont="1" applyBorder="1" applyAlignment="1">
      <alignment horizontal="center" vertical="center"/>
    </xf>
    <xf numFmtId="0" fontId="24" fillId="0" borderId="152" xfId="48" applyFont="1" applyBorder="1" applyAlignment="1">
      <alignment horizontal="center" vertical="center"/>
    </xf>
    <xf numFmtId="0" fontId="24" fillId="0" borderId="148" xfId="48" applyFont="1" applyBorder="1" applyAlignment="1">
      <alignment horizontal="center" vertical="center"/>
    </xf>
    <xf numFmtId="0" fontId="24" fillId="0" borderId="153" xfId="48" applyFont="1" applyBorder="1" applyAlignment="1">
      <alignment horizontal="center" vertical="center"/>
    </xf>
    <xf numFmtId="0" fontId="24" fillId="0" borderId="149" xfId="48" applyFont="1" applyBorder="1" applyAlignment="1">
      <alignment horizontal="center" vertical="center"/>
    </xf>
    <xf numFmtId="0" fontId="24" fillId="0" borderId="150" xfId="48" applyFont="1" applyBorder="1" applyAlignment="1">
      <alignment horizontal="center" vertical="center"/>
    </xf>
    <xf numFmtId="0" fontId="24" fillId="0" borderId="154" xfId="48" applyFont="1" applyBorder="1" applyAlignment="1">
      <alignment horizontal="center" vertical="center"/>
    </xf>
    <xf numFmtId="0" fontId="24" fillId="0" borderId="155" xfId="48" applyFont="1" applyBorder="1" applyAlignment="1">
      <alignment horizontal="center" vertical="center"/>
    </xf>
    <xf numFmtId="0" fontId="24" fillId="0" borderId="30" xfId="48" applyFont="1" applyBorder="1" applyAlignment="1">
      <alignment horizontal="center" vertical="center"/>
    </xf>
    <xf numFmtId="0" fontId="24" fillId="0" borderId="33" xfId="48" applyFont="1" applyBorder="1" applyAlignment="1">
      <alignment horizontal="center" vertical="center"/>
    </xf>
    <xf numFmtId="0" fontId="24" fillId="0" borderId="35" xfId="48" applyFont="1" applyBorder="1" applyAlignment="1">
      <alignment horizontal="center" vertical="center"/>
    </xf>
    <xf numFmtId="0" fontId="24" fillId="0" borderId="38" xfId="48" applyFont="1" applyBorder="1" applyAlignment="1">
      <alignment horizontal="center" vertical="center"/>
    </xf>
    <xf numFmtId="185" fontId="40" fillId="0" borderId="165" xfId="49" applyNumberFormat="1" applyFont="1" applyBorder="1" applyAlignment="1" applyProtection="1">
      <alignment horizontal="center" vertical="center"/>
    </xf>
    <xf numFmtId="185" fontId="40" fillId="0" borderId="207" xfId="49" applyNumberFormat="1" applyFont="1" applyBorder="1" applyAlignment="1" applyProtection="1">
      <alignment horizontal="center" vertical="center"/>
    </xf>
    <xf numFmtId="185" fontId="40" fillId="0" borderId="208" xfId="49" applyNumberFormat="1" applyFont="1" applyBorder="1" applyAlignment="1" applyProtection="1">
      <alignment horizontal="center" vertical="center"/>
    </xf>
    <xf numFmtId="185" fontId="40" fillId="0" borderId="209" xfId="49" applyNumberFormat="1" applyFont="1" applyBorder="1" applyAlignment="1" applyProtection="1">
      <alignment horizontal="center" vertical="center"/>
    </xf>
    <xf numFmtId="0" fontId="2" fillId="0" borderId="149" xfId="49" applyFont="1" applyBorder="1" applyAlignment="1" applyProtection="1">
      <alignment horizontal="center" vertical="center"/>
    </xf>
    <xf numFmtId="0" fontId="2" fillId="0" borderId="33" xfId="49" applyFont="1" applyBorder="1" applyAlignment="1" applyProtection="1">
      <alignment horizontal="center" vertical="center"/>
    </xf>
    <xf numFmtId="0" fontId="2" fillId="0" borderId="154" xfId="49" applyFont="1" applyBorder="1" applyAlignment="1" applyProtection="1">
      <alignment horizontal="center" vertical="center"/>
    </xf>
    <xf numFmtId="0" fontId="2" fillId="0" borderId="38" xfId="49" applyFont="1" applyBorder="1" applyAlignment="1" applyProtection="1">
      <alignment horizontal="center" vertical="center"/>
    </xf>
    <xf numFmtId="185" fontId="40" fillId="0" borderId="203" xfId="49" applyNumberFormat="1" applyFont="1" applyBorder="1" applyAlignment="1" applyProtection="1">
      <alignment horizontal="center" vertical="center"/>
    </xf>
    <xf numFmtId="185" fontId="40" fillId="0" borderId="204" xfId="49" applyNumberFormat="1" applyFont="1" applyBorder="1" applyAlignment="1" applyProtection="1">
      <alignment horizontal="center" vertical="center"/>
    </xf>
    <xf numFmtId="0" fontId="40" fillId="0" borderId="163" xfId="49" applyFont="1" applyBorder="1" applyAlignment="1" applyProtection="1">
      <alignment vertical="center" wrapText="1"/>
    </xf>
    <xf numFmtId="0" fontId="7" fillId="0" borderId="206" xfId="49" applyBorder="1" applyProtection="1"/>
    <xf numFmtId="0" fontId="7" fillId="0" borderId="54" xfId="49" applyBorder="1" applyProtection="1"/>
    <xf numFmtId="185" fontId="40" fillId="0" borderId="202" xfId="49" applyNumberFormat="1" applyFont="1" applyBorder="1" applyAlignment="1" applyProtection="1">
      <alignment horizontal="center" vertical="center"/>
    </xf>
    <xf numFmtId="185" fontId="40" fillId="0" borderId="45" xfId="49" applyNumberFormat="1" applyFont="1" applyBorder="1" applyAlignment="1" applyProtection="1">
      <alignment horizontal="center" vertical="center"/>
    </xf>
    <xf numFmtId="0" fontId="40" fillId="0" borderId="158" xfId="49" applyFont="1" applyBorder="1" applyAlignment="1" applyProtection="1">
      <alignment vertical="center" wrapText="1" shrinkToFit="1"/>
    </xf>
    <xf numFmtId="0" fontId="7" fillId="0" borderId="200" xfId="49" applyBorder="1" applyProtection="1"/>
    <xf numFmtId="0" fontId="7" fillId="0" borderId="43" xfId="49" applyBorder="1" applyProtection="1"/>
    <xf numFmtId="185" fontId="40" fillId="0" borderId="40" xfId="49" applyNumberFormat="1" applyFont="1" applyBorder="1" applyAlignment="1" applyProtection="1">
      <alignment horizontal="center" vertical="center"/>
    </xf>
    <xf numFmtId="185" fontId="40" fillId="0" borderId="41" xfId="49" applyNumberFormat="1" applyFont="1" applyBorder="1" applyAlignment="1" applyProtection="1">
      <alignment horizontal="center" vertical="center"/>
    </xf>
    <xf numFmtId="185" fontId="40" fillId="0" borderId="200" xfId="49" applyNumberFormat="1" applyFont="1" applyBorder="1" applyAlignment="1" applyProtection="1">
      <alignment horizontal="center" vertical="center"/>
    </xf>
    <xf numFmtId="185" fontId="40" fillId="0" borderId="192" xfId="49" applyNumberFormat="1" applyFont="1" applyBorder="1" applyAlignment="1" applyProtection="1">
      <alignment horizontal="center" vertical="center"/>
    </xf>
    <xf numFmtId="185" fontId="40" fillId="0" borderId="193" xfId="49" applyNumberFormat="1" applyFont="1" applyBorder="1" applyAlignment="1" applyProtection="1">
      <alignment horizontal="center" vertical="center"/>
    </xf>
    <xf numFmtId="185" fontId="40" fillId="0" borderId="194" xfId="49" applyNumberFormat="1" applyFont="1" applyBorder="1" applyAlignment="1" applyProtection="1">
      <alignment horizontal="center" vertical="center"/>
    </xf>
    <xf numFmtId="185" fontId="40" fillId="0" borderId="195" xfId="49" applyNumberFormat="1" applyFont="1" applyBorder="1" applyAlignment="1" applyProtection="1">
      <alignment horizontal="center" vertical="center"/>
    </xf>
    <xf numFmtId="0" fontId="40" fillId="25" borderId="21" xfId="49" applyFont="1" applyFill="1" applyBorder="1" applyAlignment="1" applyProtection="1">
      <alignment horizontal="center" vertical="center"/>
      <protection locked="0"/>
    </xf>
    <xf numFmtId="0" fontId="40" fillId="25" borderId="15" xfId="49" applyFont="1" applyFill="1" applyBorder="1" applyAlignment="1" applyProtection="1">
      <alignment horizontal="center" vertical="center"/>
      <protection locked="0"/>
    </xf>
    <xf numFmtId="0" fontId="40" fillId="25" borderId="182" xfId="49" applyFont="1" applyFill="1" applyBorder="1" applyAlignment="1" applyProtection="1">
      <alignment horizontal="center" vertical="center"/>
      <protection locked="0"/>
    </xf>
    <xf numFmtId="0" fontId="40" fillId="25" borderId="183" xfId="49" applyFont="1" applyFill="1" applyBorder="1" applyAlignment="1" applyProtection="1">
      <alignment horizontal="center" vertical="center"/>
      <protection locked="0"/>
    </xf>
    <xf numFmtId="0" fontId="40" fillId="0" borderId="189" xfId="49" applyFont="1" applyBorder="1" applyAlignment="1" applyProtection="1">
      <alignment vertical="center" wrapText="1" shrinkToFit="1"/>
    </xf>
    <xf numFmtId="0" fontId="7" fillId="0" borderId="190" xfId="49" applyBorder="1" applyProtection="1"/>
    <xf numFmtId="0" fontId="7" fillId="0" borderId="191" xfId="49" applyBorder="1" applyProtection="1"/>
    <xf numFmtId="0" fontId="40" fillId="0" borderId="64" xfId="49" applyFont="1" applyBorder="1" applyAlignment="1" applyProtection="1">
      <alignment horizontal="center" vertical="center"/>
    </xf>
    <xf numFmtId="0" fontId="7" fillId="0" borderId="64" xfId="49" applyBorder="1" applyProtection="1"/>
    <xf numFmtId="0" fontId="40" fillId="0" borderId="63" xfId="49" applyFont="1" applyBorder="1" applyAlignment="1" applyProtection="1">
      <alignment horizontal="center" vertical="center"/>
    </xf>
    <xf numFmtId="0" fontId="7" fillId="0" borderId="164" xfId="49" applyBorder="1" applyProtection="1"/>
    <xf numFmtId="0" fontId="40" fillId="0" borderId="148" xfId="49" applyFont="1" applyBorder="1" applyAlignment="1" applyProtection="1">
      <alignment horizontal="center" vertical="center"/>
    </xf>
    <xf numFmtId="0" fontId="7" fillId="0" borderId="153" xfId="49" applyBorder="1" applyProtection="1"/>
    <xf numFmtId="0" fontId="40" fillId="0" borderId="151" xfId="49" applyFont="1" applyBorder="1" applyAlignment="1" applyProtection="1">
      <alignment horizontal="center" vertical="center" wrapText="1"/>
    </xf>
    <xf numFmtId="0" fontId="7" fillId="0" borderId="146" xfId="49" applyBorder="1" applyProtection="1"/>
    <xf numFmtId="0" fontId="40" fillId="25" borderId="63" xfId="49" applyFont="1" applyFill="1" applyBorder="1" applyAlignment="1" applyProtection="1">
      <alignment horizontal="center" vertical="center"/>
      <protection locked="0"/>
    </xf>
    <xf numFmtId="0" fontId="40" fillId="25" borderId="62" xfId="49" applyFont="1" applyFill="1" applyBorder="1" applyAlignment="1" applyProtection="1">
      <alignment horizontal="center" vertical="center"/>
      <protection locked="0"/>
    </xf>
    <xf numFmtId="184" fontId="40" fillId="0" borderId="176" xfId="49" applyNumberFormat="1" applyFont="1" applyBorder="1" applyAlignment="1" applyProtection="1">
      <alignment horizontal="center" vertical="center"/>
    </xf>
    <xf numFmtId="184" fontId="40" fillId="0" borderId="180" xfId="49" applyNumberFormat="1" applyFont="1" applyBorder="1" applyAlignment="1" applyProtection="1">
      <alignment horizontal="center" vertical="center"/>
    </xf>
    <xf numFmtId="184" fontId="40" fillId="0" borderId="188" xfId="49" applyNumberFormat="1" applyFont="1" applyBorder="1" applyAlignment="1" applyProtection="1">
      <alignment horizontal="center" vertical="center"/>
    </xf>
    <xf numFmtId="0" fontId="40" fillId="0" borderId="10" xfId="49" applyFont="1" applyFill="1" applyBorder="1" applyAlignment="1" applyProtection="1">
      <alignment horizontal="left" vertical="center"/>
    </xf>
    <xf numFmtId="0" fontId="40" fillId="0" borderId="10" xfId="49" applyFont="1" applyFill="1" applyBorder="1" applyAlignment="1" applyProtection="1">
      <alignment horizontal="center" vertical="center"/>
    </xf>
    <xf numFmtId="0" fontId="40" fillId="25" borderId="10" xfId="49" applyFont="1" applyFill="1" applyBorder="1" applyAlignment="1" applyProtection="1">
      <alignment horizontal="left" vertical="center"/>
      <protection locked="0"/>
    </xf>
    <xf numFmtId="0" fontId="40" fillId="0" borderId="39" xfId="49" applyFont="1" applyBorder="1" applyAlignment="1" applyProtection="1">
      <alignment horizontal="center" vertical="center"/>
    </xf>
    <xf numFmtId="0" fontId="7" fillId="0" borderId="50" xfId="49" applyBorder="1" applyProtection="1"/>
    <xf numFmtId="0" fontId="40" fillId="0" borderId="30" xfId="49" applyFont="1" applyBorder="1" applyAlignment="1" applyProtection="1">
      <alignment horizontal="center" vertical="center"/>
    </xf>
    <xf numFmtId="0" fontId="40" fillId="0" borderId="31" xfId="49" applyFont="1" applyBorder="1" applyAlignment="1" applyProtection="1">
      <alignment horizontal="center" vertical="center"/>
    </xf>
    <xf numFmtId="0" fontId="40" fillId="0" borderId="35" xfId="49" applyFont="1" applyBorder="1" applyAlignment="1" applyProtection="1">
      <alignment horizontal="center" vertical="center"/>
    </xf>
    <xf numFmtId="0" fontId="40" fillId="0" borderId="36" xfId="49" applyFont="1" applyBorder="1" applyAlignment="1" applyProtection="1">
      <alignment horizontal="center" vertical="center"/>
    </xf>
    <xf numFmtId="0" fontId="40" fillId="0" borderId="123" xfId="49" applyFont="1" applyBorder="1" applyAlignment="1" applyProtection="1">
      <alignment horizontal="center" vertical="center"/>
    </xf>
    <xf numFmtId="0" fontId="7" fillId="0" borderId="157" xfId="49" applyBorder="1" applyProtection="1"/>
    <xf numFmtId="0" fontId="40" fillId="0" borderId="29" xfId="49" applyFont="1" applyBorder="1" applyAlignment="1" applyProtection="1">
      <alignment horizontal="center" vertical="center"/>
    </xf>
    <xf numFmtId="0" fontId="39" fillId="0" borderId="0" xfId="49" applyFont="1" applyAlignment="1" applyProtection="1">
      <alignment horizontal="center" vertical="center"/>
    </xf>
    <xf numFmtId="0" fontId="40" fillId="0" borderId="19" xfId="49" applyFont="1" applyFill="1" applyBorder="1" applyAlignment="1" applyProtection="1">
      <alignment horizontal="left" vertical="center"/>
    </xf>
    <xf numFmtId="0" fontId="40" fillId="25" borderId="19" xfId="49" applyFont="1" applyFill="1" applyBorder="1" applyAlignment="1" applyProtection="1">
      <alignment horizontal="left" vertical="center"/>
      <protection locked="0"/>
    </xf>
    <xf numFmtId="183" fontId="40" fillId="25" borderId="10" xfId="49" applyNumberFormat="1" applyFont="1" applyFill="1" applyBorder="1" applyAlignment="1" applyProtection="1">
      <alignment horizontal="left" vertical="center"/>
      <protection locked="0"/>
    </xf>
    <xf numFmtId="185" fontId="40" fillId="0" borderId="165" xfId="42" applyNumberFormat="1" applyFont="1" applyBorder="1" applyAlignment="1">
      <alignment horizontal="center" vertical="center"/>
    </xf>
    <xf numFmtId="185" fontId="40" fillId="0" borderId="207" xfId="42" applyNumberFormat="1" applyFont="1" applyBorder="1" applyAlignment="1">
      <alignment horizontal="center" vertical="center"/>
    </xf>
    <xf numFmtId="185" fontId="40" fillId="0" borderId="208" xfId="42" applyNumberFormat="1" applyFont="1" applyBorder="1" applyAlignment="1">
      <alignment horizontal="center" vertical="center"/>
    </xf>
    <xf numFmtId="185" fontId="40" fillId="0" borderId="209" xfId="42" applyNumberFormat="1" applyFont="1" applyBorder="1" applyAlignment="1">
      <alignment horizontal="center" vertical="center"/>
    </xf>
    <xf numFmtId="0" fontId="2" fillId="0" borderId="149" xfId="42" applyFont="1" applyBorder="1" applyAlignment="1">
      <alignment horizontal="center" vertical="center"/>
    </xf>
    <xf numFmtId="0" fontId="2" fillId="0" borderId="33" xfId="42" applyFont="1" applyBorder="1" applyAlignment="1">
      <alignment horizontal="center" vertical="center"/>
    </xf>
    <xf numFmtId="0" fontId="2" fillId="0" borderId="154" xfId="42" applyFont="1" applyBorder="1" applyAlignment="1">
      <alignment horizontal="center" vertical="center"/>
    </xf>
    <xf numFmtId="0" fontId="2" fillId="0" borderId="38" xfId="42" applyFont="1" applyBorder="1" applyAlignment="1">
      <alignment horizontal="center" vertical="center"/>
    </xf>
    <xf numFmtId="185" fontId="40" fillId="0" borderId="203" xfId="42" applyNumberFormat="1" applyFont="1" applyBorder="1" applyAlignment="1">
      <alignment horizontal="center" vertical="center"/>
    </xf>
    <xf numFmtId="185" fontId="40" fillId="0" borderId="204" xfId="42" applyNumberFormat="1" applyFont="1" applyBorder="1" applyAlignment="1">
      <alignment horizontal="center" vertical="center"/>
    </xf>
    <xf numFmtId="0" fontId="40" fillId="0" borderId="163" xfId="42" applyFont="1" applyBorder="1" applyAlignment="1">
      <alignment vertical="center" wrapText="1"/>
    </xf>
    <xf numFmtId="0" fontId="40" fillId="0" borderId="206" xfId="42" applyFont="1" applyBorder="1" applyAlignment="1">
      <alignment vertical="center" wrapText="1"/>
    </xf>
    <xf numFmtId="0" fontId="40" fillId="0" borderId="54" xfId="42" applyFont="1" applyBorder="1" applyAlignment="1">
      <alignment vertical="center" wrapText="1"/>
    </xf>
    <xf numFmtId="185" fontId="40" fillId="0" borderId="202" xfId="42" applyNumberFormat="1" applyFont="1" applyBorder="1" applyAlignment="1">
      <alignment horizontal="center" vertical="center"/>
    </xf>
    <xf numFmtId="185" fontId="40" fillId="0" borderId="45" xfId="42" applyNumberFormat="1" applyFont="1" applyBorder="1" applyAlignment="1">
      <alignment horizontal="center" vertical="center"/>
    </xf>
    <xf numFmtId="0" fontId="40" fillId="0" borderId="158" xfId="42" applyFont="1" applyBorder="1" applyAlignment="1">
      <alignment vertical="center" wrapText="1" shrinkToFit="1"/>
    </xf>
    <xf numFmtId="0" fontId="40" fillId="0" borderId="200" xfId="42" applyFont="1" applyBorder="1" applyAlignment="1">
      <alignment vertical="center" wrapText="1" shrinkToFit="1"/>
    </xf>
    <xf numFmtId="0" fontId="40" fillId="0" borderId="43" xfId="42" applyFont="1" applyBorder="1" applyAlignment="1">
      <alignment vertical="center" wrapText="1" shrinkToFit="1"/>
    </xf>
    <xf numFmtId="185" fontId="40" fillId="0" borderId="40" xfId="42" applyNumberFormat="1" applyFont="1" applyBorder="1" applyAlignment="1">
      <alignment horizontal="center" vertical="center"/>
    </xf>
    <xf numFmtId="185" fontId="40" fillId="0" borderId="41" xfId="42" applyNumberFormat="1" applyFont="1" applyBorder="1" applyAlignment="1">
      <alignment horizontal="center" vertical="center"/>
    </xf>
    <xf numFmtId="185" fontId="40" fillId="0" borderId="200" xfId="42" applyNumberFormat="1" applyFont="1" applyBorder="1" applyAlignment="1">
      <alignment horizontal="center" vertical="center"/>
    </xf>
    <xf numFmtId="185" fontId="40" fillId="0" borderId="192" xfId="42" applyNumberFormat="1" applyFont="1" applyBorder="1" applyAlignment="1">
      <alignment horizontal="center" vertical="center"/>
    </xf>
    <xf numFmtId="185" fontId="40" fillId="0" borderId="193" xfId="42" applyNumberFormat="1" applyFont="1" applyBorder="1" applyAlignment="1">
      <alignment horizontal="center" vertical="center"/>
    </xf>
    <xf numFmtId="185" fontId="40" fillId="0" borderId="194" xfId="42" applyNumberFormat="1" applyFont="1" applyBorder="1" applyAlignment="1">
      <alignment horizontal="center" vertical="center"/>
    </xf>
    <xf numFmtId="185" fontId="40" fillId="0" borderId="195" xfId="42" applyNumberFormat="1" applyFont="1" applyBorder="1" applyAlignment="1">
      <alignment horizontal="center" vertical="center"/>
    </xf>
    <xf numFmtId="0" fontId="40" fillId="25" borderId="21" xfId="42" applyFont="1" applyFill="1" applyBorder="1" applyAlignment="1">
      <alignment horizontal="center" vertical="center"/>
    </xf>
    <xf numFmtId="0" fontId="40" fillId="25" borderId="15" xfId="42" applyFont="1" applyFill="1" applyBorder="1" applyAlignment="1">
      <alignment horizontal="center" vertical="center"/>
    </xf>
    <xf numFmtId="0" fontId="40" fillId="25" borderId="182" xfId="42" applyFont="1" applyFill="1" applyBorder="1" applyAlignment="1">
      <alignment horizontal="center" vertical="center"/>
    </xf>
    <xf numFmtId="0" fontId="40" fillId="25" borderId="183" xfId="42" applyFont="1" applyFill="1" applyBorder="1" applyAlignment="1">
      <alignment horizontal="center" vertical="center"/>
    </xf>
    <xf numFmtId="0" fontId="40" fillId="0" borderId="189" xfId="42" applyFont="1" applyBorder="1" applyAlignment="1">
      <alignment vertical="center" wrapText="1" shrinkToFit="1"/>
    </xf>
    <xf numFmtId="0" fontId="40" fillId="0" borderId="190" xfId="42" applyFont="1" applyBorder="1" applyAlignment="1">
      <alignment vertical="center" wrapText="1" shrinkToFit="1"/>
    </xf>
    <xf numFmtId="0" fontId="40" fillId="0" borderId="191" xfId="42" applyFont="1" applyBorder="1" applyAlignment="1">
      <alignment vertical="center" wrapText="1" shrinkToFit="1"/>
    </xf>
    <xf numFmtId="0" fontId="40" fillId="0" borderId="63" xfId="42" applyFont="1" applyBorder="1" applyAlignment="1">
      <alignment horizontal="center" vertical="center"/>
    </xf>
    <xf numFmtId="0" fontId="40" fillId="0" borderId="62" xfId="42" applyFont="1" applyBorder="1" applyAlignment="1">
      <alignment horizontal="center" vertical="center"/>
    </xf>
    <xf numFmtId="0" fontId="40" fillId="0" borderId="214" xfId="42" applyFont="1" applyBorder="1" applyAlignment="1">
      <alignment horizontal="center" vertical="center"/>
    </xf>
    <xf numFmtId="0" fontId="40" fillId="0" borderId="215" xfId="42" applyFont="1" applyBorder="1" applyAlignment="1">
      <alignment horizontal="center" vertical="center"/>
    </xf>
    <xf numFmtId="0" fontId="40" fillId="0" borderId="148" xfId="42" applyFont="1" applyBorder="1" applyAlignment="1">
      <alignment horizontal="center" vertical="center"/>
    </xf>
    <xf numFmtId="0" fontId="40" fillId="0" borderId="153" xfId="42" applyFont="1" applyBorder="1" applyAlignment="1">
      <alignment horizontal="center" vertical="center"/>
    </xf>
    <xf numFmtId="0" fontId="40" fillId="0" borderId="33" xfId="42" applyFont="1" applyBorder="1" applyAlignment="1">
      <alignment horizontal="center" vertical="center" wrapText="1"/>
    </xf>
    <xf numFmtId="0" fontId="40" fillId="0" borderId="38" xfId="42" applyFont="1" applyBorder="1" applyAlignment="1">
      <alignment horizontal="center" vertical="center" wrapText="1"/>
    </xf>
    <xf numFmtId="0" fontId="40" fillId="25" borderId="63" xfId="42" applyFont="1" applyFill="1" applyBorder="1" applyAlignment="1">
      <alignment horizontal="center" vertical="center"/>
    </xf>
    <xf numFmtId="0" fontId="40" fillId="25" borderId="62" xfId="42" applyFont="1" applyFill="1" applyBorder="1" applyAlignment="1">
      <alignment horizontal="center" vertical="center"/>
    </xf>
    <xf numFmtId="184" fontId="40" fillId="0" borderId="216" xfId="42" applyNumberFormat="1" applyFont="1" applyBorder="1" applyAlignment="1">
      <alignment horizontal="center" vertical="center"/>
    </xf>
    <xf numFmtId="0" fontId="40" fillId="0" borderId="212" xfId="42" applyFont="1" applyBorder="1" applyAlignment="1">
      <alignment horizontal="center" vertical="center"/>
    </xf>
    <xf numFmtId="0" fontId="40" fillId="0" borderId="213" xfId="42" applyFont="1" applyBorder="1" applyAlignment="1">
      <alignment horizontal="center" vertical="center"/>
    </xf>
    <xf numFmtId="0" fontId="40" fillId="0" borderId="10" xfId="42" applyFont="1" applyFill="1" applyBorder="1" applyAlignment="1">
      <alignment horizontal="left" vertical="center"/>
    </xf>
    <xf numFmtId="0" fontId="40" fillId="0" borderId="10" xfId="42" applyFont="1" applyFill="1" applyBorder="1" applyAlignment="1">
      <alignment horizontal="center" vertical="center"/>
    </xf>
    <xf numFmtId="0" fontId="40" fillId="25" borderId="10" xfId="42" applyFont="1" applyFill="1" applyBorder="1" applyAlignment="1">
      <alignment horizontal="left" vertical="center"/>
    </xf>
    <xf numFmtId="0" fontId="40" fillId="0" borderId="39" xfId="42" applyFont="1" applyBorder="1" applyAlignment="1">
      <alignment horizontal="center" vertical="center"/>
    </xf>
    <xf numFmtId="0" fontId="40" fillId="0" borderId="50" xfId="42" applyFont="1" applyBorder="1" applyAlignment="1">
      <alignment horizontal="center" vertical="center"/>
    </xf>
    <xf numFmtId="0" fontId="40" fillId="0" borderId="30" xfId="42" applyFont="1" applyBorder="1" applyAlignment="1">
      <alignment horizontal="center" vertical="center"/>
    </xf>
    <xf numFmtId="0" fontId="40" fillId="0" borderId="31" xfId="42" applyFont="1" applyBorder="1" applyAlignment="1">
      <alignment horizontal="center" vertical="center"/>
    </xf>
    <xf numFmtId="0" fontId="40" fillId="0" borderId="35" xfId="42" applyFont="1" applyBorder="1" applyAlignment="1">
      <alignment horizontal="center" vertical="center"/>
    </xf>
    <xf numFmtId="0" fontId="40" fillId="0" borderId="36" xfId="42" applyFont="1" applyBorder="1" applyAlignment="1">
      <alignment horizontal="center" vertical="center"/>
    </xf>
    <xf numFmtId="0" fontId="40" fillId="0" borderId="33" xfId="42" applyFont="1" applyBorder="1" applyAlignment="1">
      <alignment horizontal="center" vertical="center"/>
    </xf>
    <xf numFmtId="0" fontId="39" fillId="0" borderId="0" xfId="42" applyFont="1" applyAlignment="1">
      <alignment horizontal="center" vertical="center"/>
    </xf>
    <xf numFmtId="0" fontId="40" fillId="0" borderId="19" xfId="42" applyFont="1" applyFill="1" applyBorder="1" applyAlignment="1">
      <alignment horizontal="left" vertical="center"/>
    </xf>
    <xf numFmtId="0" fontId="40" fillId="25" borderId="19" xfId="42" applyFont="1" applyFill="1" applyBorder="1" applyAlignment="1">
      <alignment horizontal="left" vertical="center"/>
    </xf>
    <xf numFmtId="183" fontId="40" fillId="25" borderId="10" xfId="42" applyNumberFormat="1" applyFont="1" applyFill="1" applyBorder="1" applyAlignment="1">
      <alignment horizontal="left" vertical="center"/>
    </xf>
    <xf numFmtId="185" fontId="40" fillId="0" borderId="51" xfId="50" applyNumberFormat="1" applyFont="1" applyBorder="1" applyAlignment="1" applyProtection="1">
      <alignment horizontal="center" vertical="center"/>
    </xf>
    <xf numFmtId="0" fontId="7" fillId="0" borderId="52" xfId="50" applyBorder="1" applyAlignment="1" applyProtection="1">
      <alignment horizontal="center" vertical="center"/>
    </xf>
    <xf numFmtId="0" fontId="2" fillId="0" borderId="149" xfId="50" applyFont="1" applyBorder="1" applyAlignment="1" applyProtection="1">
      <alignment horizontal="center" vertical="center"/>
    </xf>
    <xf numFmtId="0" fontId="2" fillId="0" borderId="33" xfId="50" applyFont="1" applyBorder="1" applyAlignment="1" applyProtection="1">
      <alignment horizontal="center" vertical="center"/>
    </xf>
    <xf numFmtId="0" fontId="2" fillId="0" borderId="154" xfId="50" applyFont="1" applyBorder="1" applyAlignment="1" applyProtection="1">
      <alignment horizontal="center" vertical="center"/>
    </xf>
    <xf numFmtId="0" fontId="2" fillId="0" borderId="38" xfId="50" applyFont="1" applyBorder="1" applyAlignment="1" applyProtection="1">
      <alignment horizontal="center" vertical="center"/>
    </xf>
    <xf numFmtId="185" fontId="40" fillId="0" borderId="203" xfId="50" applyNumberFormat="1" applyFont="1" applyBorder="1" applyAlignment="1" applyProtection="1">
      <alignment horizontal="center" vertical="center"/>
    </xf>
    <xf numFmtId="185" fontId="40" fillId="0" borderId="204" xfId="50" applyNumberFormat="1" applyFont="1" applyBorder="1" applyAlignment="1" applyProtection="1">
      <alignment horizontal="center" vertical="center"/>
    </xf>
    <xf numFmtId="185" fontId="40" fillId="0" borderId="202" xfId="50" applyNumberFormat="1" applyFont="1" applyBorder="1" applyAlignment="1" applyProtection="1">
      <alignment horizontal="center" vertical="center"/>
    </xf>
    <xf numFmtId="185" fontId="40" fillId="0" borderId="45" xfId="50" applyNumberFormat="1" applyFont="1" applyBorder="1" applyAlignment="1" applyProtection="1">
      <alignment horizontal="center" vertical="center"/>
    </xf>
    <xf numFmtId="0" fontId="40" fillId="0" borderId="163" xfId="50" applyFont="1" applyBorder="1" applyAlignment="1" applyProtection="1">
      <alignment vertical="center" wrapText="1"/>
    </xf>
    <xf numFmtId="0" fontId="7" fillId="0" borderId="206" xfId="50" applyBorder="1" applyProtection="1"/>
    <xf numFmtId="0" fontId="7" fillId="0" borderId="54" xfId="50" applyBorder="1" applyProtection="1"/>
    <xf numFmtId="185" fontId="40" fillId="0" borderId="163" xfId="50" applyNumberFormat="1" applyFont="1" applyBorder="1" applyAlignment="1" applyProtection="1">
      <alignment horizontal="center" vertical="center"/>
    </xf>
    <xf numFmtId="0" fontId="7" fillId="0" borderId="206" xfId="50" applyBorder="1" applyAlignment="1" applyProtection="1">
      <alignment horizontal="center" vertical="center"/>
    </xf>
    <xf numFmtId="185" fontId="40" fillId="0" borderId="40" xfId="50" applyNumberFormat="1" applyFont="1" applyBorder="1" applyAlignment="1" applyProtection="1">
      <alignment horizontal="center" vertical="center"/>
    </xf>
    <xf numFmtId="185" fontId="40" fillId="0" borderId="41" xfId="50" applyNumberFormat="1" applyFont="1" applyBorder="1" applyAlignment="1" applyProtection="1">
      <alignment horizontal="center" vertical="center"/>
    </xf>
    <xf numFmtId="185" fontId="40" fillId="0" borderId="200" xfId="50" applyNumberFormat="1" applyFont="1" applyBorder="1" applyAlignment="1" applyProtection="1">
      <alignment horizontal="center" vertical="center"/>
    </xf>
    <xf numFmtId="0" fontId="40" fillId="0" borderId="158" xfId="50" applyFont="1" applyBorder="1" applyAlignment="1" applyProtection="1">
      <alignment vertical="center" wrapText="1" shrinkToFit="1"/>
    </xf>
    <xf numFmtId="0" fontId="7" fillId="0" borderId="200" xfId="50" applyBorder="1" applyProtection="1"/>
    <xf numFmtId="0" fontId="7" fillId="0" borderId="43" xfId="50" applyBorder="1" applyProtection="1"/>
    <xf numFmtId="185" fontId="40" fillId="0" borderId="192" xfId="50" applyNumberFormat="1" applyFont="1" applyBorder="1" applyAlignment="1" applyProtection="1">
      <alignment horizontal="center" vertical="center"/>
    </xf>
    <xf numFmtId="185" fontId="40" fillId="0" borderId="193" xfId="50" applyNumberFormat="1" applyFont="1" applyBorder="1" applyAlignment="1" applyProtection="1">
      <alignment horizontal="center" vertical="center"/>
    </xf>
    <xf numFmtId="185" fontId="40" fillId="0" borderId="194" xfId="50" applyNumberFormat="1" applyFont="1" applyBorder="1" applyAlignment="1" applyProtection="1">
      <alignment horizontal="center" vertical="center"/>
    </xf>
    <xf numFmtId="185" fontId="40" fillId="0" borderId="195" xfId="50" applyNumberFormat="1" applyFont="1" applyBorder="1" applyAlignment="1" applyProtection="1">
      <alignment horizontal="center" vertical="center"/>
    </xf>
    <xf numFmtId="0" fontId="40" fillId="25" borderId="21" xfId="50" applyFont="1" applyFill="1" applyBorder="1" applyAlignment="1" applyProtection="1">
      <alignment horizontal="center" vertical="center"/>
      <protection locked="0"/>
    </xf>
    <xf numFmtId="0" fontId="40" fillId="25" borderId="15" xfId="50" applyFont="1" applyFill="1" applyBorder="1" applyAlignment="1" applyProtection="1">
      <alignment horizontal="center" vertical="center"/>
      <protection locked="0"/>
    </xf>
    <xf numFmtId="0" fontId="40" fillId="25" borderId="182" xfId="50" applyFont="1" applyFill="1" applyBorder="1" applyAlignment="1" applyProtection="1">
      <alignment horizontal="center" vertical="center"/>
      <protection locked="0"/>
    </xf>
    <xf numFmtId="0" fontId="40" fillId="25" borderId="183" xfId="50" applyFont="1" applyFill="1" applyBorder="1" applyAlignment="1" applyProtection="1">
      <alignment horizontal="center" vertical="center"/>
      <protection locked="0"/>
    </xf>
    <xf numFmtId="0" fontId="40" fillId="0" borderId="189" xfId="50" applyFont="1" applyBorder="1" applyAlignment="1" applyProtection="1">
      <alignment vertical="center" wrapText="1" shrinkToFit="1"/>
    </xf>
    <xf numFmtId="0" fontId="7" fillId="0" borderId="190" xfId="50" applyBorder="1" applyProtection="1"/>
    <xf numFmtId="0" fontId="7" fillId="0" borderId="191" xfId="50" applyBorder="1" applyProtection="1"/>
    <xf numFmtId="0" fontId="40" fillId="0" borderId="212" xfId="50" applyFont="1" applyBorder="1" applyAlignment="1" applyProtection="1">
      <alignment horizontal="center" vertical="center"/>
    </xf>
    <xf numFmtId="0" fontId="40" fillId="0" borderId="213" xfId="50" applyFont="1" applyBorder="1" applyAlignment="1" applyProtection="1">
      <alignment horizontal="center" vertical="center"/>
    </xf>
    <xf numFmtId="0" fontId="40" fillId="0" borderId="148" xfId="50" applyFont="1" applyBorder="1" applyAlignment="1" applyProtection="1">
      <alignment horizontal="center" vertical="center"/>
    </xf>
    <xf numFmtId="0" fontId="40" fillId="0" borderId="153" xfId="50" applyFont="1" applyBorder="1" applyAlignment="1" applyProtection="1">
      <alignment horizontal="center" vertical="center"/>
    </xf>
    <xf numFmtId="0" fontId="40" fillId="0" borderId="33" xfId="50" applyFont="1" applyBorder="1" applyAlignment="1" applyProtection="1">
      <alignment horizontal="center" vertical="center" wrapText="1"/>
    </xf>
    <xf numFmtId="0" fontId="40" fillId="0" borderId="38" xfId="50" applyFont="1" applyBorder="1" applyAlignment="1" applyProtection="1">
      <alignment horizontal="center" vertical="center" wrapText="1"/>
    </xf>
    <xf numFmtId="0" fontId="40" fillId="25" borderId="63" xfId="50" applyFont="1" applyFill="1" applyBorder="1" applyAlignment="1" applyProtection="1">
      <alignment horizontal="center" vertical="center"/>
      <protection locked="0"/>
    </xf>
    <xf numFmtId="0" fontId="40" fillId="25" borderId="62" xfId="50" applyFont="1" applyFill="1" applyBorder="1" applyAlignment="1" applyProtection="1">
      <alignment horizontal="center" vertical="center"/>
      <protection locked="0"/>
    </xf>
    <xf numFmtId="184" fontId="40" fillId="0" borderId="216" xfId="50" applyNumberFormat="1" applyFont="1" applyBorder="1" applyAlignment="1" applyProtection="1">
      <alignment horizontal="center" vertical="center"/>
    </xf>
    <xf numFmtId="0" fontId="40" fillId="0" borderId="10" xfId="50" applyFont="1" applyFill="1" applyBorder="1" applyAlignment="1" applyProtection="1">
      <alignment horizontal="left" vertical="center"/>
    </xf>
    <xf numFmtId="0" fontId="40" fillId="25" borderId="10" xfId="50" applyFont="1" applyFill="1" applyBorder="1" applyAlignment="1" applyProtection="1">
      <alignment horizontal="left" vertical="center"/>
      <protection locked="0"/>
    </xf>
    <xf numFmtId="0" fontId="40" fillId="0" borderId="39" xfId="50" applyFont="1" applyBorder="1" applyAlignment="1" applyProtection="1">
      <alignment horizontal="center" vertical="center"/>
    </xf>
    <xf numFmtId="0" fontId="40" fillId="0" borderId="50" xfId="50" applyFont="1" applyBorder="1" applyAlignment="1" applyProtection="1">
      <alignment horizontal="center" vertical="center"/>
    </xf>
    <xf numFmtId="0" fontId="40" fillId="0" borderId="30" xfId="50" applyFont="1" applyBorder="1" applyAlignment="1" applyProtection="1">
      <alignment horizontal="center" vertical="center"/>
    </xf>
    <xf numFmtId="0" fontId="40" fillId="0" borderId="31" xfId="50" applyFont="1" applyBorder="1" applyAlignment="1" applyProtection="1">
      <alignment horizontal="center" vertical="center"/>
    </xf>
    <xf numFmtId="0" fontId="40" fillId="0" borderId="35" xfId="50" applyFont="1" applyBorder="1" applyAlignment="1" applyProtection="1">
      <alignment horizontal="center" vertical="center"/>
    </xf>
    <xf numFmtId="0" fontId="40" fillId="0" borderId="36" xfId="50" applyFont="1" applyBorder="1" applyAlignment="1" applyProtection="1">
      <alignment horizontal="center" vertical="center"/>
    </xf>
    <xf numFmtId="0" fontId="40" fillId="0" borderId="33" xfId="50" applyFont="1" applyBorder="1" applyAlignment="1" applyProtection="1">
      <alignment horizontal="center" vertical="center"/>
    </xf>
    <xf numFmtId="0" fontId="39" fillId="0" borderId="0" xfId="50" applyFont="1" applyAlignment="1" applyProtection="1">
      <alignment horizontal="center" vertical="center"/>
    </xf>
    <xf numFmtId="0" fontId="40" fillId="0" borderId="19" xfId="50" applyFont="1" applyFill="1" applyBorder="1" applyAlignment="1" applyProtection="1">
      <alignment horizontal="left" vertical="center"/>
    </xf>
    <xf numFmtId="0" fontId="40" fillId="25" borderId="19" xfId="50" applyFont="1" applyFill="1" applyBorder="1" applyAlignment="1" applyProtection="1">
      <alignment horizontal="center" vertical="center"/>
      <protection locked="0"/>
    </xf>
    <xf numFmtId="0" fontId="40" fillId="25" borderId="10" xfId="50" applyFont="1" applyFill="1" applyBorder="1" applyAlignment="1" applyProtection="1">
      <alignment horizontal="center" vertical="center"/>
      <protection locked="0"/>
    </xf>
    <xf numFmtId="183" fontId="40" fillId="25" borderId="10" xfId="50" applyNumberFormat="1" applyFont="1" applyFill="1" applyBorder="1" applyAlignment="1" applyProtection="1">
      <alignment horizontal="center" vertical="center"/>
      <protection locked="0"/>
    </xf>
    <xf numFmtId="185" fontId="40" fillId="0" borderId="51" xfId="42" applyNumberFormat="1" applyFont="1" applyBorder="1" applyAlignment="1">
      <alignment horizontal="center" vertical="center"/>
    </xf>
    <xf numFmtId="0" fontId="7" fillId="0" borderId="52" xfId="42" applyBorder="1" applyAlignment="1">
      <alignment horizontal="center" vertical="center"/>
    </xf>
    <xf numFmtId="185" fontId="40" fillId="0" borderId="52" xfId="42" applyNumberFormat="1" applyFont="1" applyBorder="1" applyAlignment="1">
      <alignment horizontal="center" vertical="center"/>
    </xf>
    <xf numFmtId="185" fontId="40" fillId="0" borderId="206" xfId="42" applyNumberFormat="1" applyFont="1" applyBorder="1" applyAlignment="1">
      <alignment horizontal="center" vertical="center"/>
    </xf>
    <xf numFmtId="0" fontId="7" fillId="0" borderId="206" xfId="42" applyBorder="1"/>
    <xf numFmtId="0" fontId="7" fillId="0" borderId="54" xfId="42" applyBorder="1"/>
    <xf numFmtId="0" fontId="7" fillId="0" borderId="200" xfId="42" applyBorder="1"/>
    <xf numFmtId="0" fontId="7" fillId="0" borderId="43" xfId="42" applyBorder="1"/>
    <xf numFmtId="0" fontId="7" fillId="0" borderId="190" xfId="42" applyBorder="1"/>
    <xf numFmtId="0" fontId="7" fillId="0" borderId="191" xfId="42" applyBorder="1"/>
    <xf numFmtId="185" fontId="40" fillId="0" borderId="165" xfId="51" applyNumberFormat="1" applyFont="1" applyBorder="1" applyAlignment="1">
      <alignment horizontal="center" vertical="center"/>
    </xf>
    <xf numFmtId="185" fontId="40" fillId="0" borderId="207" xfId="51" applyNumberFormat="1" applyFont="1" applyBorder="1" applyAlignment="1">
      <alignment horizontal="center" vertical="center"/>
    </xf>
    <xf numFmtId="184" fontId="40" fillId="0" borderId="59" xfId="51" applyNumberFormat="1" applyFont="1" applyBorder="1" applyAlignment="1">
      <alignment horizontal="center" vertical="center"/>
    </xf>
    <xf numFmtId="184" fontId="40" fillId="0" borderId="249" xfId="51" applyNumberFormat="1" applyFont="1" applyBorder="1" applyAlignment="1">
      <alignment horizontal="center" vertical="center"/>
    </xf>
    <xf numFmtId="184" fontId="40" fillId="0" borderId="60" xfId="51" applyNumberFormat="1" applyFont="1" applyBorder="1" applyAlignment="1">
      <alignment horizontal="center" vertical="center"/>
    </xf>
    <xf numFmtId="10" fontId="40" fillId="0" borderId="59" xfId="51" applyNumberFormat="1" applyFont="1" applyBorder="1" applyAlignment="1">
      <alignment horizontal="center" vertical="center"/>
    </xf>
    <xf numFmtId="10" fontId="40" fillId="0" borderId="60" xfId="51" applyNumberFormat="1" applyFont="1" applyBorder="1" applyAlignment="1">
      <alignment horizontal="center" vertical="center"/>
    </xf>
    <xf numFmtId="185" fontId="40" fillId="0" borderId="40" xfId="51" applyNumberFormat="1" applyFont="1" applyBorder="1" applyAlignment="1">
      <alignment horizontal="center" vertical="center"/>
    </xf>
    <xf numFmtId="185" fontId="40" fillId="0" borderId="41" xfId="51" applyNumberFormat="1" applyFont="1" applyBorder="1" applyAlignment="1">
      <alignment horizontal="center" vertical="center"/>
    </xf>
    <xf numFmtId="0" fontId="40" fillId="0" borderId="163" xfId="51" applyFont="1" applyBorder="1" applyAlignment="1">
      <alignment vertical="center" wrapText="1"/>
    </xf>
    <xf numFmtId="0" fontId="40" fillId="0" borderId="206" xfId="51" applyFont="1" applyBorder="1" applyAlignment="1">
      <alignment vertical="center" wrapText="1"/>
    </xf>
    <xf numFmtId="0" fontId="40" fillId="0" borderId="54" xfId="51" applyFont="1" applyBorder="1" applyAlignment="1">
      <alignment vertical="center" wrapText="1"/>
    </xf>
    <xf numFmtId="185" fontId="40" fillId="0" borderId="245" xfId="51" applyNumberFormat="1" applyFont="1" applyBorder="1" applyAlignment="1">
      <alignment horizontal="center" vertical="center"/>
    </xf>
    <xf numFmtId="185" fontId="40" fillId="0" borderId="246" xfId="51" applyNumberFormat="1" applyFont="1" applyBorder="1" applyAlignment="1">
      <alignment horizontal="center" vertical="center"/>
    </xf>
    <xf numFmtId="185" fontId="40" fillId="0" borderId="248" xfId="51" applyNumberFormat="1" applyFont="1" applyBorder="1" applyAlignment="1">
      <alignment horizontal="center" vertical="center"/>
    </xf>
    <xf numFmtId="0" fontId="40" fillId="0" borderId="189" xfId="51" applyFont="1" applyBorder="1" applyAlignment="1">
      <alignment vertical="center" wrapText="1" shrinkToFit="1"/>
    </xf>
    <xf numFmtId="0" fontId="40" fillId="0" borderId="198" xfId="51" applyFont="1" applyBorder="1" applyAlignment="1">
      <alignment vertical="center" wrapText="1" shrinkToFit="1"/>
    </xf>
    <xf numFmtId="0" fontId="40" fillId="0" borderId="199" xfId="51" applyFont="1" applyBorder="1" applyAlignment="1">
      <alignment vertical="center" wrapText="1" shrinkToFit="1"/>
    </xf>
    <xf numFmtId="185" fontId="40" fillId="0" borderId="192" xfId="51" applyNumberFormat="1" applyFont="1" applyBorder="1" applyAlignment="1">
      <alignment horizontal="center" vertical="center"/>
    </xf>
    <xf numFmtId="185" fontId="40" fillId="0" borderId="193" xfId="51" applyNumberFormat="1" applyFont="1" applyBorder="1" applyAlignment="1">
      <alignment horizontal="center" vertical="center"/>
    </xf>
    <xf numFmtId="184" fontId="40" fillId="0" borderId="15" xfId="51" applyNumberFormat="1" applyFont="1" applyFill="1" applyBorder="1" applyAlignment="1">
      <alignment horizontal="center" vertical="center"/>
    </xf>
    <xf numFmtId="184" fontId="40" fillId="0" borderId="183" xfId="51" applyNumberFormat="1" applyFont="1" applyFill="1" applyBorder="1" applyAlignment="1">
      <alignment horizontal="center" vertical="center"/>
    </xf>
    <xf numFmtId="14" fontId="40" fillId="28" borderId="14" xfId="51" applyNumberFormat="1" applyFont="1" applyFill="1" applyBorder="1" applyAlignment="1">
      <alignment horizontal="center" vertical="center"/>
    </xf>
    <xf numFmtId="14" fontId="40" fillId="28" borderId="238" xfId="51" applyNumberFormat="1" applyFont="1" applyFill="1" applyBorder="1" applyAlignment="1">
      <alignment horizontal="center" vertical="center"/>
    </xf>
    <xf numFmtId="0" fontId="40" fillId="28" borderId="14" xfId="51" applyNumberFormat="1" applyFont="1" applyFill="1" applyBorder="1" applyAlignment="1">
      <alignment horizontal="center" vertical="center"/>
    </xf>
    <xf numFmtId="0" fontId="40" fillId="28" borderId="238" xfId="51" applyNumberFormat="1" applyFont="1" applyFill="1" applyBorder="1" applyAlignment="1">
      <alignment horizontal="center" vertical="center"/>
    </xf>
    <xf numFmtId="185" fontId="40" fillId="25" borderId="177" xfId="51" applyNumberFormat="1" applyFont="1" applyFill="1" applyBorder="1" applyAlignment="1" applyProtection="1">
      <alignment horizontal="center" vertical="center"/>
      <protection locked="0"/>
    </xf>
    <xf numFmtId="185" fontId="40" fillId="25" borderId="184" xfId="51" applyNumberFormat="1" applyFont="1" applyFill="1" applyBorder="1" applyAlignment="1" applyProtection="1">
      <alignment horizontal="center" vertical="center"/>
      <protection locked="0"/>
    </xf>
    <xf numFmtId="184" fontId="40" fillId="0" borderId="222" xfId="51" applyNumberFormat="1" applyFont="1" applyFill="1" applyBorder="1" applyAlignment="1">
      <alignment horizontal="center" vertical="center"/>
    </xf>
    <xf numFmtId="184" fontId="40" fillId="0" borderId="242" xfId="51" applyNumberFormat="1" applyFont="1" applyFill="1" applyBorder="1" applyAlignment="1">
      <alignment horizontal="center" vertical="center"/>
    </xf>
    <xf numFmtId="184" fontId="40" fillId="0" borderId="135" xfId="51" applyNumberFormat="1" applyFont="1" applyBorder="1" applyAlignment="1">
      <alignment horizontal="center" vertical="center"/>
    </xf>
    <xf numFmtId="184" fontId="40" fillId="0" borderId="243" xfId="51" applyNumberFormat="1" applyFont="1" applyBorder="1" applyAlignment="1">
      <alignment horizontal="center" vertical="center"/>
    </xf>
    <xf numFmtId="185" fontId="40" fillId="25" borderId="179" xfId="51" applyNumberFormat="1" applyFont="1" applyFill="1" applyBorder="1" applyAlignment="1" applyProtection="1">
      <alignment horizontal="center" vertical="center"/>
      <protection locked="0"/>
    </xf>
    <xf numFmtId="185" fontId="40" fillId="25" borderId="241" xfId="51" applyNumberFormat="1" applyFont="1" applyFill="1" applyBorder="1" applyAlignment="1" applyProtection="1">
      <alignment horizontal="center" vertical="center"/>
      <protection locked="0"/>
    </xf>
    <xf numFmtId="14" fontId="40" fillId="28" borderId="15" xfId="51" applyNumberFormat="1" applyFont="1" applyFill="1" applyBorder="1" applyAlignment="1">
      <alignment horizontal="center" vertical="center"/>
    </xf>
    <xf numFmtId="14" fontId="40" fillId="28" borderId="183" xfId="51" applyNumberFormat="1" applyFont="1" applyFill="1" applyBorder="1" applyAlignment="1">
      <alignment horizontal="center" vertical="center"/>
    </xf>
    <xf numFmtId="0" fontId="40" fillId="28" borderId="23" xfId="51" applyNumberFormat="1" applyFont="1" applyFill="1" applyBorder="1" applyAlignment="1">
      <alignment horizontal="center" vertical="center"/>
    </xf>
    <xf numFmtId="0" fontId="40" fillId="28" borderId="240" xfId="51" applyNumberFormat="1" applyFont="1" applyFill="1" applyBorder="1" applyAlignment="1">
      <alignment horizontal="center" vertical="center"/>
    </xf>
    <xf numFmtId="184" fontId="40" fillId="0" borderId="221" xfId="51" applyNumberFormat="1" applyFont="1" applyFill="1" applyBorder="1" applyAlignment="1">
      <alignment horizontal="center" vertical="center"/>
    </xf>
    <xf numFmtId="184" fontId="40" fillId="0" borderId="239" xfId="51" applyNumberFormat="1" applyFont="1" applyFill="1" applyBorder="1" applyAlignment="1">
      <alignment horizontal="center" vertical="center"/>
    </xf>
    <xf numFmtId="0" fontId="40" fillId="25" borderId="88" xfId="51" applyFont="1" applyFill="1" applyBorder="1" applyAlignment="1" applyProtection="1">
      <alignment horizontal="center" vertical="center" shrinkToFit="1"/>
      <protection locked="0"/>
    </xf>
    <xf numFmtId="0" fontId="40" fillId="25" borderId="84" xfId="51" applyFont="1" applyFill="1" applyBorder="1" applyAlignment="1" applyProtection="1">
      <alignment horizontal="center" vertical="center" shrinkToFit="1"/>
      <protection locked="0"/>
    </xf>
    <xf numFmtId="0" fontId="40" fillId="25" borderId="11" xfId="51" applyFont="1" applyFill="1" applyBorder="1" applyAlignment="1" applyProtection="1">
      <alignment horizontal="center" vertical="center"/>
      <protection locked="0"/>
    </xf>
    <xf numFmtId="0" fontId="40" fillId="25" borderId="16" xfId="51" applyFont="1" applyFill="1" applyBorder="1" applyAlignment="1" applyProtection="1">
      <alignment horizontal="center" vertical="center"/>
      <protection locked="0"/>
    </xf>
    <xf numFmtId="0" fontId="40" fillId="25" borderId="235" xfId="51" applyFont="1" applyFill="1" applyBorder="1" applyAlignment="1" applyProtection="1">
      <alignment horizontal="center" vertical="center"/>
      <protection locked="0"/>
    </xf>
    <xf numFmtId="0" fontId="40" fillId="25" borderId="236" xfId="51" applyFont="1" applyFill="1" applyBorder="1" applyAlignment="1" applyProtection="1">
      <alignment horizontal="center" vertical="center"/>
      <protection locked="0"/>
    </xf>
    <xf numFmtId="188" fontId="40" fillId="27" borderId="178" xfId="51" applyNumberFormat="1" applyFont="1" applyFill="1" applyBorder="1" applyAlignment="1">
      <alignment horizontal="center" vertical="center"/>
    </xf>
    <xf numFmtId="188" fontId="40" fillId="27" borderId="185" xfId="51" applyNumberFormat="1" applyFont="1" applyFill="1" applyBorder="1" applyAlignment="1">
      <alignment horizontal="center" vertical="center"/>
    </xf>
    <xf numFmtId="0" fontId="40" fillId="28" borderId="15" xfId="51" applyNumberFormat="1" applyFont="1" applyFill="1" applyBorder="1" applyAlignment="1">
      <alignment horizontal="center" vertical="center"/>
    </xf>
    <xf numFmtId="0" fontId="40" fillId="28" borderId="183" xfId="51" applyNumberFormat="1" applyFont="1" applyFill="1" applyBorder="1" applyAlignment="1">
      <alignment horizontal="center" vertical="center"/>
    </xf>
    <xf numFmtId="0" fontId="40" fillId="28" borderId="24" xfId="51" applyNumberFormat="1" applyFont="1" applyFill="1" applyBorder="1" applyAlignment="1">
      <alignment horizontal="center" vertical="center"/>
    </xf>
    <xf numFmtId="0" fontId="40" fillId="25" borderId="18" xfId="51" applyFont="1" applyFill="1" applyBorder="1" applyAlignment="1" applyProtection="1">
      <alignment horizontal="center" vertical="center"/>
      <protection locked="0"/>
    </xf>
    <xf numFmtId="0" fontId="40" fillId="25" borderId="20" xfId="51" applyFont="1" applyFill="1" applyBorder="1" applyAlignment="1" applyProtection="1">
      <alignment horizontal="center" vertical="center"/>
      <protection locked="0"/>
    </xf>
    <xf numFmtId="184" fontId="40" fillId="0" borderId="234" xfId="51" applyNumberFormat="1" applyFont="1" applyBorder="1" applyAlignment="1">
      <alignment horizontal="center" vertical="center"/>
    </xf>
    <xf numFmtId="184" fontId="40" fillId="0" borderId="232" xfId="51" applyNumberFormat="1" applyFont="1" applyBorder="1" applyAlignment="1">
      <alignment horizontal="center" vertical="center"/>
    </xf>
    <xf numFmtId="0" fontId="40" fillId="28" borderId="88" xfId="51" applyNumberFormat="1" applyFont="1" applyFill="1" applyBorder="1" applyAlignment="1">
      <alignment horizontal="center" vertical="center"/>
    </xf>
    <xf numFmtId="0" fontId="40" fillId="28" borderId="84" xfId="51" applyNumberFormat="1" applyFont="1" applyFill="1" applyBorder="1" applyAlignment="1">
      <alignment horizontal="center" vertical="center"/>
    </xf>
    <xf numFmtId="184" fontId="40" fillId="0" borderId="231" xfId="51" applyNumberFormat="1" applyFont="1" applyFill="1" applyBorder="1" applyAlignment="1">
      <alignment horizontal="center" vertical="center"/>
    </xf>
    <xf numFmtId="184" fontId="40" fillId="0" borderId="173" xfId="51" applyNumberFormat="1" applyFont="1" applyFill="1" applyBorder="1" applyAlignment="1">
      <alignment horizontal="center" vertical="center"/>
    </xf>
    <xf numFmtId="185" fontId="40" fillId="25" borderId="171" xfId="51" applyNumberFormat="1" applyFont="1" applyFill="1" applyBorder="1" applyAlignment="1" applyProtection="1">
      <alignment horizontal="center" vertical="center"/>
      <protection locked="0"/>
    </xf>
    <xf numFmtId="184" fontId="40" fillId="0" borderId="229" xfId="51" applyNumberFormat="1" applyFont="1" applyBorder="1" applyAlignment="1">
      <alignment horizontal="center" vertical="center"/>
    </xf>
    <xf numFmtId="184" fontId="40" fillId="0" borderId="216" xfId="51" applyNumberFormat="1" applyFont="1" applyBorder="1" applyAlignment="1">
      <alignment horizontal="center" vertical="center"/>
    </xf>
    <xf numFmtId="14" fontId="40" fillId="28" borderId="24" xfId="51" applyNumberFormat="1" applyFont="1" applyFill="1" applyBorder="1" applyAlignment="1">
      <alignment horizontal="center" vertical="center"/>
    </xf>
    <xf numFmtId="184" fontId="40" fillId="0" borderId="228" xfId="51" applyNumberFormat="1" applyFont="1" applyFill="1" applyBorder="1" applyAlignment="1">
      <alignment horizontal="center" vertical="center"/>
    </xf>
    <xf numFmtId="0" fontId="40" fillId="0" borderId="177" xfId="51" applyFont="1" applyBorder="1" applyAlignment="1" applyProtection="1">
      <alignment horizontal="center" vertical="center" textRotation="255" shrinkToFit="1"/>
    </xf>
    <xf numFmtId="0" fontId="40" fillId="0" borderId="167" xfId="51" applyFont="1" applyBorder="1" applyAlignment="1" applyProtection="1">
      <alignment horizontal="center" vertical="center" textRotation="255" shrinkToFit="1"/>
    </xf>
    <xf numFmtId="0" fontId="40" fillId="0" borderId="222" xfId="51" applyFont="1" applyBorder="1" applyAlignment="1">
      <alignment horizontal="center" vertical="center" textRotation="255" shrinkToFit="1"/>
    </xf>
    <xf numFmtId="0" fontId="40" fillId="0" borderId="225" xfId="51" applyFont="1" applyBorder="1" applyAlignment="1">
      <alignment horizontal="center" vertical="center" textRotation="255" shrinkToFit="1"/>
    </xf>
    <xf numFmtId="0" fontId="40" fillId="25" borderId="39" xfId="51" applyFont="1" applyFill="1" applyBorder="1" applyAlignment="1" applyProtection="1">
      <alignment horizontal="center" vertical="center" shrinkToFit="1"/>
      <protection locked="0"/>
    </xf>
    <xf numFmtId="0" fontId="40" fillId="25" borderId="44" xfId="51" applyFont="1" applyFill="1" applyBorder="1" applyAlignment="1" applyProtection="1">
      <alignment horizontal="center" vertical="center" shrinkToFit="1"/>
      <protection locked="0"/>
    </xf>
    <xf numFmtId="0" fontId="40" fillId="25" borderId="30" xfId="51" applyFont="1" applyFill="1" applyBorder="1" applyAlignment="1" applyProtection="1">
      <alignment horizontal="center" vertical="center"/>
      <protection locked="0"/>
    </xf>
    <xf numFmtId="0" fontId="40" fillId="25" borderId="31" xfId="51" applyFont="1" applyFill="1" applyBorder="1" applyAlignment="1" applyProtection="1">
      <alignment horizontal="center" vertical="center"/>
      <protection locked="0"/>
    </xf>
    <xf numFmtId="188" fontId="40" fillId="27" borderId="227" xfId="51" applyNumberFormat="1" applyFont="1" applyFill="1" applyBorder="1" applyAlignment="1">
      <alignment horizontal="center" vertical="center"/>
    </xf>
    <xf numFmtId="0" fontId="40" fillId="28" borderId="20" xfId="51" applyNumberFormat="1" applyFont="1" applyFill="1" applyBorder="1" applyAlignment="1">
      <alignment horizontal="center" vertical="center"/>
    </xf>
    <xf numFmtId="0" fontId="40" fillId="0" borderId="32" xfId="51" applyFont="1" applyBorder="1" applyAlignment="1">
      <alignment horizontal="center" vertical="center"/>
    </xf>
    <xf numFmtId="0" fontId="40" fillId="0" borderId="22" xfId="51" applyFont="1" applyBorder="1" applyAlignment="1">
      <alignment horizontal="center" vertical="center"/>
    </xf>
    <xf numFmtId="0" fontId="40" fillId="0" borderId="37" xfId="51" applyFont="1" applyBorder="1" applyAlignment="1">
      <alignment horizontal="center" vertical="center"/>
    </xf>
    <xf numFmtId="0" fontId="40" fillId="0" borderId="64" xfId="51" applyFont="1" applyBorder="1" applyAlignment="1">
      <alignment horizontal="center" vertical="center"/>
    </xf>
    <xf numFmtId="0" fontId="40" fillId="0" borderId="219" xfId="51" applyFont="1" applyBorder="1" applyAlignment="1">
      <alignment horizontal="center" vertical="center"/>
    </xf>
    <xf numFmtId="0" fontId="40" fillId="0" borderId="33" xfId="51" applyFont="1" applyBorder="1" applyAlignment="1">
      <alignment horizontal="center" vertical="center"/>
    </xf>
    <xf numFmtId="0" fontId="40" fillId="0" borderId="223" xfId="51" applyFont="1" applyBorder="1" applyAlignment="1">
      <alignment horizontal="center" vertical="center"/>
    </xf>
    <xf numFmtId="0" fontId="40" fillId="0" borderId="33" xfId="51" applyFont="1" applyBorder="1" applyAlignment="1">
      <alignment horizontal="center" vertical="center" wrapText="1"/>
    </xf>
    <xf numFmtId="0" fontId="40" fillId="0" borderId="223" xfId="51" applyFont="1" applyBorder="1" applyAlignment="1">
      <alignment horizontal="center" vertical="center" wrapText="1"/>
    </xf>
    <xf numFmtId="0" fontId="40" fillId="0" borderId="38" xfId="51" applyFont="1" applyBorder="1" applyAlignment="1">
      <alignment horizontal="center" vertical="center" wrapText="1"/>
    </xf>
    <xf numFmtId="0" fontId="40" fillId="0" borderId="178" xfId="51" applyFont="1" applyBorder="1" applyAlignment="1">
      <alignment horizontal="center" vertical="center" shrinkToFit="1"/>
    </xf>
    <xf numFmtId="0" fontId="40" fillId="0" borderId="224" xfId="51" applyFont="1" applyBorder="1" applyAlignment="1">
      <alignment horizontal="center" vertical="center" shrinkToFit="1"/>
    </xf>
    <xf numFmtId="0" fontId="40" fillId="0" borderId="177" xfId="51" applyFont="1" applyBorder="1" applyAlignment="1">
      <alignment horizontal="center" vertical="center" textRotation="255" shrinkToFit="1"/>
    </xf>
    <xf numFmtId="0" fontId="40" fillId="0" borderId="167" xfId="51" applyFont="1" applyBorder="1" applyAlignment="1">
      <alignment horizontal="center" vertical="center" textRotation="255" shrinkToFit="1"/>
    </xf>
    <xf numFmtId="0" fontId="40" fillId="0" borderId="15" xfId="51" applyFont="1" applyBorder="1" applyAlignment="1">
      <alignment horizontal="center" vertical="center" textRotation="255" shrinkToFit="1"/>
    </xf>
    <xf numFmtId="0" fontId="40" fillId="0" borderId="77" xfId="51" applyFont="1" applyBorder="1" applyAlignment="1">
      <alignment horizontal="center" vertical="center" textRotation="255" shrinkToFit="1"/>
    </xf>
    <xf numFmtId="0" fontId="40" fillId="0" borderId="24" xfId="51" applyFont="1" applyBorder="1" applyAlignment="1">
      <alignment horizontal="center" vertical="center"/>
    </xf>
    <xf numFmtId="0" fontId="40" fillId="0" borderId="21" xfId="51" applyFont="1" applyBorder="1" applyAlignment="1">
      <alignment horizontal="center" vertical="center" textRotation="255" shrinkToFit="1"/>
    </xf>
    <xf numFmtId="0" fontId="40" fillId="0" borderId="74" xfId="51" applyFont="1" applyBorder="1" applyAlignment="1">
      <alignment horizontal="center" vertical="center" textRotation="255" shrinkToFit="1"/>
    </xf>
    <xf numFmtId="0" fontId="40" fillId="0" borderId="221" xfId="51" applyFont="1" applyBorder="1" applyAlignment="1">
      <alignment horizontal="center" vertical="center" textRotation="255" shrinkToFit="1"/>
    </xf>
    <xf numFmtId="0" fontId="40" fillId="0" borderId="168" xfId="51" applyFont="1" applyBorder="1" applyAlignment="1">
      <alignment horizontal="center" vertical="center" textRotation="255" shrinkToFit="1"/>
    </xf>
    <xf numFmtId="0" fontId="40" fillId="27" borderId="0" xfId="51" applyFont="1" applyFill="1" applyBorder="1" applyAlignment="1">
      <alignment horizontal="center" vertical="center"/>
    </xf>
    <xf numFmtId="0" fontId="40" fillId="0" borderId="39" xfId="51" applyFont="1" applyBorder="1" applyAlignment="1">
      <alignment horizontal="center" vertical="center"/>
    </xf>
    <xf numFmtId="0" fontId="40" fillId="0" borderId="44" xfId="51" applyFont="1" applyBorder="1" applyAlignment="1">
      <alignment horizontal="center" vertical="center"/>
    </xf>
    <xf numFmtId="0" fontId="40" fillId="0" borderId="50" xfId="51" applyFont="1" applyBorder="1" applyAlignment="1">
      <alignment horizontal="center" vertical="center"/>
    </xf>
    <xf numFmtId="0" fontId="40" fillId="0" borderId="30" xfId="51" applyFont="1" applyBorder="1" applyAlignment="1">
      <alignment horizontal="center" vertical="center"/>
    </xf>
    <xf numFmtId="0" fontId="40" fillId="0" borderId="31" xfId="51" applyFont="1" applyBorder="1" applyAlignment="1">
      <alignment horizontal="center" vertical="center"/>
    </xf>
    <xf numFmtId="0" fontId="40" fillId="0" borderId="17" xfId="51" applyFont="1" applyBorder="1" applyAlignment="1">
      <alignment horizontal="center" vertical="center"/>
    </xf>
    <xf numFmtId="0" fontId="40" fillId="0" borderId="13" xfId="51" applyFont="1" applyBorder="1" applyAlignment="1">
      <alignment horizontal="center" vertical="center"/>
    </xf>
    <xf numFmtId="0" fontId="40" fillId="0" borderId="35" xfId="51" applyFont="1" applyBorder="1" applyAlignment="1">
      <alignment horizontal="center" vertical="center"/>
    </xf>
    <xf numFmtId="0" fontId="40" fillId="0" borderId="36" xfId="51" applyFont="1" applyBorder="1" applyAlignment="1">
      <alignment horizontal="center" vertical="center"/>
    </xf>
    <xf numFmtId="0" fontId="40" fillId="0" borderId="63" xfId="51" applyFont="1" applyBorder="1" applyAlignment="1">
      <alignment horizontal="center" vertical="center"/>
    </xf>
    <xf numFmtId="0" fontId="40" fillId="0" borderId="67" xfId="51" applyFont="1" applyBorder="1" applyAlignment="1">
      <alignment horizontal="center" vertical="center"/>
    </xf>
    <xf numFmtId="0" fontId="40" fillId="0" borderId="10" xfId="51" applyFont="1" applyFill="1" applyBorder="1" applyAlignment="1">
      <alignment horizontal="left" vertical="center"/>
    </xf>
    <xf numFmtId="183" fontId="40" fillId="25" borderId="10" xfId="51" applyNumberFormat="1" applyFont="1" applyFill="1" applyBorder="1" applyAlignment="1" applyProtection="1">
      <alignment horizontal="left" vertical="center"/>
      <protection locked="0"/>
    </xf>
    <xf numFmtId="0" fontId="40" fillId="0" borderId="10" xfId="51" applyFont="1" applyFill="1" applyBorder="1" applyAlignment="1">
      <alignment horizontal="center" vertical="center"/>
    </xf>
    <xf numFmtId="0" fontId="40" fillId="0" borderId="10" xfId="51" applyFont="1" applyFill="1" applyBorder="1" applyAlignment="1">
      <alignment horizontal="left" vertical="center" shrinkToFit="1"/>
    </xf>
    <xf numFmtId="0" fontId="40" fillId="25" borderId="10" xfId="51" applyFont="1" applyFill="1" applyBorder="1" applyAlignment="1" applyProtection="1">
      <alignment horizontal="left" vertical="center"/>
      <protection locked="0"/>
    </xf>
    <xf numFmtId="0" fontId="39" fillId="0" borderId="0" xfId="51" applyFont="1" applyAlignment="1">
      <alignment horizontal="center" vertical="center"/>
    </xf>
    <xf numFmtId="0" fontId="39" fillId="0" borderId="0" xfId="51" applyFont="1" applyAlignment="1">
      <alignment vertical="center"/>
    </xf>
    <xf numFmtId="0" fontId="40" fillId="0" borderId="19" xfId="51" applyFont="1" applyFill="1" applyBorder="1" applyAlignment="1">
      <alignment horizontal="left" vertical="center"/>
    </xf>
    <xf numFmtId="0" fontId="40" fillId="25" borderId="19" xfId="51" applyFont="1" applyFill="1" applyBorder="1" applyAlignment="1" applyProtection="1">
      <alignment horizontal="left" vertical="center"/>
      <protection locked="0"/>
    </xf>
    <xf numFmtId="184" fontId="40" fillId="0" borderId="59" xfId="42" applyNumberFormat="1" applyFont="1" applyBorder="1" applyAlignment="1">
      <alignment horizontal="center" vertical="center"/>
    </xf>
    <xf numFmtId="184" fontId="40" fillId="0" borderId="249" xfId="42" applyNumberFormat="1" applyFont="1" applyBorder="1" applyAlignment="1">
      <alignment horizontal="center" vertical="center"/>
    </xf>
    <xf numFmtId="184" fontId="40" fillId="0" borderId="60" xfId="42" applyNumberFormat="1" applyFont="1" applyBorder="1" applyAlignment="1">
      <alignment horizontal="center" vertical="center"/>
    </xf>
    <xf numFmtId="10" fontId="40" fillId="0" borderId="59" xfId="42" applyNumberFormat="1" applyFont="1" applyBorder="1" applyAlignment="1">
      <alignment horizontal="center" vertical="center"/>
    </xf>
    <xf numFmtId="10" fontId="40" fillId="0" borderId="60" xfId="42" applyNumberFormat="1" applyFont="1" applyBorder="1" applyAlignment="1">
      <alignment horizontal="center" vertical="center"/>
    </xf>
    <xf numFmtId="185" fontId="40" fillId="0" borderId="245" xfId="42" applyNumberFormat="1" applyFont="1" applyBorder="1" applyAlignment="1">
      <alignment horizontal="center" vertical="center"/>
    </xf>
    <xf numFmtId="185" fontId="40" fillId="0" borderId="246" xfId="42" applyNumberFormat="1" applyFont="1" applyBorder="1" applyAlignment="1">
      <alignment horizontal="center" vertical="center"/>
    </xf>
    <xf numFmtId="185" fontId="40" fillId="0" borderId="248" xfId="42" applyNumberFormat="1" applyFont="1" applyBorder="1" applyAlignment="1">
      <alignment horizontal="center" vertical="center"/>
    </xf>
    <xf numFmtId="0" fontId="40" fillId="0" borderId="198" xfId="42" applyFont="1" applyBorder="1" applyAlignment="1">
      <alignment vertical="center" wrapText="1" shrinkToFit="1"/>
    </xf>
    <xf numFmtId="0" fontId="40" fillId="0" borderId="199" xfId="42" applyFont="1" applyBorder="1" applyAlignment="1">
      <alignment vertical="center" wrapText="1" shrinkToFit="1"/>
    </xf>
    <xf numFmtId="184" fontId="40" fillId="0" borderId="15" xfId="42" applyNumberFormat="1" applyFont="1" applyFill="1" applyBorder="1" applyAlignment="1">
      <alignment horizontal="center" vertical="center"/>
    </xf>
    <xf numFmtId="184" fontId="40" fillId="0" borderId="183" xfId="42" applyNumberFormat="1" applyFont="1" applyFill="1" applyBorder="1" applyAlignment="1">
      <alignment horizontal="center" vertical="center"/>
    </xf>
    <xf numFmtId="14" fontId="40" fillId="28" borderId="14" xfId="42" applyNumberFormat="1" applyFont="1" applyFill="1" applyBorder="1" applyAlignment="1">
      <alignment horizontal="center" vertical="center"/>
    </xf>
    <xf numFmtId="14" fontId="40" fillId="28" borderId="238" xfId="42" applyNumberFormat="1" applyFont="1" applyFill="1" applyBorder="1" applyAlignment="1">
      <alignment horizontal="center" vertical="center"/>
    </xf>
    <xf numFmtId="0" fontId="40" fillId="28" borderId="14" xfId="42" applyNumberFormat="1" applyFont="1" applyFill="1" applyBorder="1" applyAlignment="1">
      <alignment horizontal="center" vertical="center"/>
    </xf>
    <xf numFmtId="0" fontId="40" fillId="28" borderId="238" xfId="42" applyNumberFormat="1" applyFont="1" applyFill="1" applyBorder="1" applyAlignment="1">
      <alignment horizontal="center" vertical="center"/>
    </xf>
    <xf numFmtId="185" fontId="40" fillId="25" borderId="177" xfId="42" applyNumberFormat="1" applyFont="1" applyFill="1" applyBorder="1" applyAlignment="1" applyProtection="1">
      <alignment horizontal="center" vertical="center"/>
      <protection locked="0"/>
    </xf>
    <xf numFmtId="185" fontId="40" fillId="25" borderId="184" xfId="42" applyNumberFormat="1" applyFont="1" applyFill="1" applyBorder="1" applyAlignment="1" applyProtection="1">
      <alignment horizontal="center" vertical="center"/>
      <protection locked="0"/>
    </xf>
    <xf numFmtId="184" fontId="40" fillId="0" borderId="222" xfId="42" applyNumberFormat="1" applyFont="1" applyFill="1" applyBorder="1" applyAlignment="1">
      <alignment horizontal="center" vertical="center"/>
    </xf>
    <xf numFmtId="184" fontId="40" fillId="0" borderId="242" xfId="42" applyNumberFormat="1" applyFont="1" applyFill="1" applyBorder="1" applyAlignment="1">
      <alignment horizontal="center" vertical="center"/>
    </xf>
    <xf numFmtId="184" fontId="40" fillId="0" borderId="135" xfId="42" applyNumberFormat="1" applyFont="1" applyBorder="1" applyAlignment="1">
      <alignment horizontal="center" vertical="center"/>
    </xf>
    <xf numFmtId="184" fontId="40" fillId="0" borderId="243" xfId="42" applyNumberFormat="1" applyFont="1" applyBorder="1" applyAlignment="1">
      <alignment horizontal="center" vertical="center"/>
    </xf>
    <xf numFmtId="185" fontId="40" fillId="25" borderId="179" xfId="42" applyNumberFormat="1" applyFont="1" applyFill="1" applyBorder="1" applyAlignment="1" applyProtection="1">
      <alignment horizontal="center" vertical="center"/>
      <protection locked="0"/>
    </xf>
    <xf numFmtId="185" fontId="40" fillId="25" borderId="241" xfId="42" applyNumberFormat="1" applyFont="1" applyFill="1" applyBorder="1" applyAlignment="1" applyProtection="1">
      <alignment horizontal="center" vertical="center"/>
      <protection locked="0"/>
    </xf>
    <xf numFmtId="14" fontId="40" fillId="28" borderId="15" xfId="42" applyNumberFormat="1" applyFont="1" applyFill="1" applyBorder="1" applyAlignment="1">
      <alignment horizontal="center" vertical="center"/>
    </xf>
    <xf numFmtId="14" fontId="40" fillId="28" borderId="183" xfId="42" applyNumberFormat="1" applyFont="1" applyFill="1" applyBorder="1" applyAlignment="1">
      <alignment horizontal="center" vertical="center"/>
    </xf>
    <xf numFmtId="0" fontId="40" fillId="28" borderId="23" xfId="42" applyNumberFormat="1" applyFont="1" applyFill="1" applyBorder="1" applyAlignment="1">
      <alignment horizontal="center" vertical="center"/>
    </xf>
    <xf numFmtId="0" fontId="40" fillId="28" borderId="240" xfId="42" applyNumberFormat="1" applyFont="1" applyFill="1" applyBorder="1" applyAlignment="1">
      <alignment horizontal="center" vertical="center"/>
    </xf>
    <xf numFmtId="184" fontId="40" fillId="0" borderId="221" xfId="42" applyNumberFormat="1" applyFont="1" applyFill="1" applyBorder="1" applyAlignment="1">
      <alignment horizontal="center" vertical="center"/>
    </xf>
    <xf numFmtId="184" fontId="40" fillId="0" borderId="239" xfId="42" applyNumberFormat="1" applyFont="1" applyFill="1" applyBorder="1" applyAlignment="1">
      <alignment horizontal="center" vertical="center"/>
    </xf>
    <xf numFmtId="0" fontId="40" fillId="25" borderId="88" xfId="42" applyFont="1" applyFill="1" applyBorder="1" applyAlignment="1" applyProtection="1">
      <alignment horizontal="center" vertical="center" shrinkToFit="1"/>
      <protection locked="0"/>
    </xf>
    <xf numFmtId="0" fontId="40" fillId="25" borderId="84" xfId="42" applyFont="1" applyFill="1" applyBorder="1" applyAlignment="1" applyProtection="1">
      <alignment horizontal="center" vertical="center" shrinkToFit="1"/>
      <protection locked="0"/>
    </xf>
    <xf numFmtId="0" fontId="40" fillId="25" borderId="11" xfId="42" applyFont="1" applyFill="1" applyBorder="1" applyAlignment="1" applyProtection="1">
      <alignment horizontal="center" vertical="center"/>
      <protection locked="0"/>
    </xf>
    <xf numFmtId="0" fontId="40" fillId="25" borderId="16" xfId="42" applyFont="1" applyFill="1" applyBorder="1" applyAlignment="1" applyProtection="1">
      <alignment horizontal="center" vertical="center"/>
      <protection locked="0"/>
    </xf>
    <xf numFmtId="0" fontId="40" fillId="25" borderId="235" xfId="42" applyFont="1" applyFill="1" applyBorder="1" applyAlignment="1" applyProtection="1">
      <alignment horizontal="center" vertical="center"/>
      <protection locked="0"/>
    </xf>
    <xf numFmtId="0" fontId="40" fillId="25" borderId="236" xfId="42" applyFont="1" applyFill="1" applyBorder="1" applyAlignment="1" applyProtection="1">
      <alignment horizontal="center" vertical="center"/>
      <protection locked="0"/>
    </xf>
    <xf numFmtId="188" fontId="40" fillId="27" borderId="178" xfId="42" applyNumberFormat="1" applyFont="1" applyFill="1" applyBorder="1" applyAlignment="1">
      <alignment horizontal="center" vertical="center"/>
    </xf>
    <xf numFmtId="188" fontId="40" fillId="27" borderId="185" xfId="42" applyNumberFormat="1" applyFont="1" applyFill="1" applyBorder="1" applyAlignment="1">
      <alignment horizontal="center" vertical="center"/>
    </xf>
    <xf numFmtId="0" fontId="40" fillId="28" borderId="15" xfId="42" applyNumberFormat="1" applyFont="1" applyFill="1" applyBorder="1" applyAlignment="1">
      <alignment horizontal="center" vertical="center"/>
    </xf>
    <xf numFmtId="0" fontId="40" fillId="28" borderId="183" xfId="42" applyNumberFormat="1" applyFont="1" applyFill="1" applyBorder="1" applyAlignment="1">
      <alignment horizontal="center" vertical="center"/>
    </xf>
    <xf numFmtId="0" fontId="40" fillId="28" borderId="24" xfId="42" applyNumberFormat="1" applyFont="1" applyFill="1" applyBorder="1" applyAlignment="1">
      <alignment horizontal="center" vertical="center"/>
    </xf>
    <xf numFmtId="0" fontId="40" fillId="25" borderId="18" xfId="42" applyFont="1" applyFill="1" applyBorder="1" applyAlignment="1" applyProtection="1">
      <alignment horizontal="center" vertical="center"/>
      <protection locked="0"/>
    </xf>
    <xf numFmtId="0" fontId="40" fillId="25" borderId="20" xfId="42" applyFont="1" applyFill="1" applyBorder="1" applyAlignment="1" applyProtection="1">
      <alignment horizontal="center" vertical="center"/>
      <protection locked="0"/>
    </xf>
    <xf numFmtId="184" fontId="40" fillId="0" borderId="234" xfId="42" applyNumberFormat="1" applyFont="1" applyBorder="1" applyAlignment="1">
      <alignment horizontal="center" vertical="center"/>
    </xf>
    <xf numFmtId="184" fontId="40" fillId="0" borderId="232" xfId="42" applyNumberFormat="1" applyFont="1" applyBorder="1" applyAlignment="1">
      <alignment horizontal="center" vertical="center"/>
    </xf>
    <xf numFmtId="0" fontId="40" fillId="28" borderId="88" xfId="42" applyNumberFormat="1" applyFont="1" applyFill="1" applyBorder="1" applyAlignment="1">
      <alignment horizontal="center" vertical="center"/>
    </xf>
    <xf numFmtId="0" fontId="40" fillId="28" borderId="84" xfId="42" applyNumberFormat="1" applyFont="1" applyFill="1" applyBorder="1" applyAlignment="1">
      <alignment horizontal="center" vertical="center"/>
    </xf>
    <xf numFmtId="184" fontId="40" fillId="0" borderId="231" xfId="42" applyNumberFormat="1" applyFont="1" applyFill="1" applyBorder="1" applyAlignment="1">
      <alignment horizontal="center" vertical="center"/>
    </xf>
    <xf numFmtId="184" fontId="40" fillId="0" borderId="173" xfId="42" applyNumberFormat="1" applyFont="1" applyFill="1" applyBorder="1" applyAlignment="1">
      <alignment horizontal="center" vertical="center"/>
    </xf>
    <xf numFmtId="0" fontId="40" fillId="25" borderId="88" xfId="42" applyFont="1" applyFill="1" applyBorder="1" applyAlignment="1" applyProtection="1">
      <alignment horizontal="center" vertical="center" wrapText="1" shrinkToFit="1"/>
      <protection locked="0"/>
    </xf>
    <xf numFmtId="185" fontId="40" fillId="25" borderId="171" xfId="42" applyNumberFormat="1" applyFont="1" applyFill="1" applyBorder="1" applyAlignment="1" applyProtection="1">
      <alignment horizontal="center" vertical="center"/>
      <protection locked="0"/>
    </xf>
    <xf numFmtId="184" fontId="40" fillId="0" borderId="229" xfId="42" applyNumberFormat="1" applyFont="1" applyBorder="1" applyAlignment="1">
      <alignment horizontal="center" vertical="center"/>
    </xf>
    <xf numFmtId="14" fontId="40" fillId="28" borderId="24" xfId="42" applyNumberFormat="1" applyFont="1" applyFill="1" applyBorder="1" applyAlignment="1">
      <alignment horizontal="center" vertical="center"/>
    </xf>
    <xf numFmtId="184" fontId="40" fillId="0" borderId="228" xfId="42" applyNumberFormat="1" applyFont="1" applyFill="1" applyBorder="1" applyAlignment="1">
      <alignment horizontal="center" vertical="center"/>
    </xf>
    <xf numFmtId="0" fontId="40" fillId="0" borderId="177" xfId="42" applyFont="1" applyBorder="1" applyAlignment="1" applyProtection="1">
      <alignment horizontal="center" vertical="center" textRotation="255" shrinkToFit="1"/>
    </xf>
    <xf numFmtId="0" fontId="40" fillId="0" borderId="167" xfId="42" applyFont="1" applyBorder="1" applyAlignment="1" applyProtection="1">
      <alignment horizontal="center" vertical="center" textRotation="255" shrinkToFit="1"/>
    </xf>
    <xf numFmtId="0" fontId="40" fillId="0" borderId="222" xfId="42" applyFont="1" applyBorder="1" applyAlignment="1">
      <alignment horizontal="center" vertical="center" textRotation="255" shrinkToFit="1"/>
    </xf>
    <xf numFmtId="0" fontId="40" fillId="0" borderId="225" xfId="42" applyFont="1" applyBorder="1" applyAlignment="1">
      <alignment horizontal="center" vertical="center" textRotation="255" shrinkToFit="1"/>
    </xf>
    <xf numFmtId="0" fontId="40" fillId="25" borderId="39" xfId="42" applyFont="1" applyFill="1" applyBorder="1" applyAlignment="1" applyProtection="1">
      <alignment horizontal="center" vertical="center" shrinkToFit="1"/>
      <protection locked="0"/>
    </xf>
    <xf numFmtId="0" fontId="40" fillId="25" borderId="44" xfId="42" applyFont="1" applyFill="1" applyBorder="1" applyAlignment="1" applyProtection="1">
      <alignment horizontal="center" vertical="center" shrinkToFit="1"/>
      <protection locked="0"/>
    </xf>
    <xf numFmtId="0" fontId="40" fillId="25" borderId="30" xfId="42" applyFont="1" applyFill="1" applyBorder="1" applyAlignment="1" applyProtection="1">
      <alignment horizontal="center" vertical="center"/>
      <protection locked="0"/>
    </xf>
    <xf numFmtId="0" fontId="40" fillId="25" borderId="31" xfId="42" applyFont="1" applyFill="1" applyBorder="1" applyAlignment="1" applyProtection="1">
      <alignment horizontal="center" vertical="center"/>
      <protection locked="0"/>
    </xf>
    <xf numFmtId="188" fontId="40" fillId="27" borderId="227" xfId="42" applyNumberFormat="1" applyFont="1" applyFill="1" applyBorder="1" applyAlignment="1">
      <alignment horizontal="center" vertical="center"/>
    </xf>
    <xf numFmtId="0" fontId="40" fillId="28" borderId="20" xfId="42" applyNumberFormat="1" applyFont="1" applyFill="1" applyBorder="1" applyAlignment="1">
      <alignment horizontal="center" vertical="center"/>
    </xf>
    <xf numFmtId="0" fontId="40" fillId="0" borderId="32" xfId="42" applyFont="1" applyBorder="1" applyAlignment="1">
      <alignment horizontal="center" vertical="center"/>
    </xf>
    <xf numFmtId="0" fontId="40" fillId="0" borderId="22" xfId="42" applyFont="1" applyBorder="1" applyAlignment="1">
      <alignment horizontal="center" vertical="center"/>
    </xf>
    <xf numFmtId="0" fontId="40" fillId="0" borderId="37" xfId="42" applyFont="1" applyBorder="1" applyAlignment="1">
      <alignment horizontal="center" vertical="center"/>
    </xf>
    <xf numFmtId="0" fontId="40" fillId="0" borderId="64" xfId="42" applyFont="1" applyBorder="1" applyAlignment="1">
      <alignment horizontal="center" vertical="center"/>
    </xf>
    <xf numFmtId="0" fontId="40" fillId="0" borderId="219" xfId="42" applyFont="1" applyBorder="1" applyAlignment="1">
      <alignment horizontal="center" vertical="center"/>
    </xf>
    <xf numFmtId="0" fontId="40" fillId="0" borderId="223" xfId="42" applyFont="1" applyBorder="1" applyAlignment="1">
      <alignment horizontal="center" vertical="center"/>
    </xf>
    <xf numFmtId="0" fontId="40" fillId="0" borderId="223" xfId="42" applyFont="1" applyBorder="1" applyAlignment="1">
      <alignment horizontal="center" vertical="center" wrapText="1"/>
    </xf>
    <xf numFmtId="0" fontId="40" fillId="0" borderId="178" xfId="42" applyFont="1" applyBorder="1" applyAlignment="1">
      <alignment horizontal="center" vertical="center" shrinkToFit="1"/>
    </xf>
    <xf numFmtId="0" fontId="40" fillId="0" borderId="224" xfId="42" applyFont="1" applyBorder="1" applyAlignment="1">
      <alignment horizontal="center" vertical="center" shrinkToFit="1"/>
    </xf>
    <xf numFmtId="0" fontId="40" fillId="0" borderId="177" xfId="42" applyFont="1" applyBorder="1" applyAlignment="1">
      <alignment horizontal="center" vertical="center" textRotation="255" shrinkToFit="1"/>
    </xf>
    <xf numFmtId="0" fontId="40" fillId="0" borderId="167" xfId="42" applyFont="1" applyBorder="1" applyAlignment="1">
      <alignment horizontal="center" vertical="center" textRotation="255" shrinkToFit="1"/>
    </xf>
    <xf numFmtId="0" fontId="40" fillId="0" borderId="15" xfId="42" applyFont="1" applyBorder="1" applyAlignment="1">
      <alignment horizontal="center" vertical="center" textRotation="255" shrinkToFit="1"/>
    </xf>
    <xf numFmtId="0" fontId="40" fillId="0" borderId="77" xfId="42" applyFont="1" applyBorder="1" applyAlignment="1">
      <alignment horizontal="center" vertical="center" textRotation="255" shrinkToFit="1"/>
    </xf>
    <xf numFmtId="0" fontId="40" fillId="0" borderId="24" xfId="42" applyFont="1" applyBorder="1" applyAlignment="1">
      <alignment horizontal="center" vertical="center"/>
    </xf>
    <xf numFmtId="0" fontId="40" fillId="0" borderId="21" xfId="42" applyFont="1" applyBorder="1" applyAlignment="1">
      <alignment horizontal="center" vertical="center" textRotation="255" shrinkToFit="1"/>
    </xf>
    <xf numFmtId="0" fontId="40" fillId="0" borderId="74" xfId="42" applyFont="1" applyBorder="1" applyAlignment="1">
      <alignment horizontal="center" vertical="center" textRotation="255" shrinkToFit="1"/>
    </xf>
    <xf numFmtId="0" fontId="40" fillId="0" borderId="221" xfId="42" applyFont="1" applyBorder="1" applyAlignment="1">
      <alignment horizontal="center" vertical="center" textRotation="255" shrinkToFit="1"/>
    </xf>
    <xf numFmtId="0" fontId="40" fillId="0" borderId="168" xfId="42" applyFont="1" applyBorder="1" applyAlignment="1">
      <alignment horizontal="center" vertical="center" textRotation="255" shrinkToFit="1"/>
    </xf>
    <xf numFmtId="0" fontId="40" fillId="27" borderId="0" xfId="42" applyFont="1" applyFill="1" applyBorder="1" applyAlignment="1">
      <alignment horizontal="center" vertical="center"/>
    </xf>
    <xf numFmtId="0" fontId="40" fillId="0" borderId="44" xfId="42" applyFont="1" applyBorder="1" applyAlignment="1">
      <alignment horizontal="center" vertical="center"/>
    </xf>
    <xf numFmtId="0" fontId="40" fillId="0" borderId="17" xfId="42" applyFont="1" applyBorder="1" applyAlignment="1">
      <alignment horizontal="center" vertical="center"/>
    </xf>
    <xf numFmtId="0" fontId="40" fillId="0" borderId="13" xfId="42" applyFont="1" applyBorder="1" applyAlignment="1">
      <alignment horizontal="center" vertical="center"/>
    </xf>
    <xf numFmtId="0" fontId="40" fillId="0" borderId="67" xfId="42" applyFont="1" applyBorder="1" applyAlignment="1">
      <alignment horizontal="center" vertical="center"/>
    </xf>
    <xf numFmtId="183" fontId="40" fillId="25" borderId="10" xfId="42" applyNumberFormat="1" applyFont="1" applyFill="1" applyBorder="1" applyAlignment="1" applyProtection="1">
      <alignment horizontal="left" vertical="center"/>
      <protection locked="0"/>
    </xf>
    <xf numFmtId="0" fontId="40" fillId="0" borderId="10" xfId="42" applyFont="1" applyFill="1" applyBorder="1" applyAlignment="1">
      <alignment horizontal="left" vertical="center" shrinkToFit="1"/>
    </xf>
    <xf numFmtId="0" fontId="40" fillId="25" borderId="10" xfId="42" applyFont="1" applyFill="1" applyBorder="1" applyAlignment="1" applyProtection="1">
      <alignment horizontal="left" vertical="center"/>
      <protection locked="0"/>
    </xf>
    <xf numFmtId="0" fontId="39" fillId="0" borderId="0" xfId="42" applyFont="1" applyAlignment="1">
      <alignment vertical="center"/>
    </xf>
    <xf numFmtId="0" fontId="40" fillId="25" borderId="19" xfId="42" applyFont="1" applyFill="1" applyBorder="1" applyAlignment="1" applyProtection="1">
      <alignment horizontal="left" vertical="center"/>
      <protection locked="0"/>
    </xf>
    <xf numFmtId="185" fontId="40" fillId="0" borderId="165" xfId="42" applyNumberFormat="1" applyFont="1" applyBorder="1" applyAlignment="1" applyProtection="1">
      <alignment horizontal="center" vertical="center"/>
    </xf>
    <xf numFmtId="185" fontId="40" fillId="0" borderId="207" xfId="42" applyNumberFormat="1" applyFont="1" applyBorder="1" applyAlignment="1" applyProtection="1">
      <alignment horizontal="center" vertical="center"/>
    </xf>
    <xf numFmtId="184" fontId="40" fillId="0" borderId="59" xfId="42" applyNumberFormat="1" applyFont="1" applyBorder="1" applyAlignment="1" applyProtection="1">
      <alignment horizontal="center" vertical="center"/>
    </xf>
    <xf numFmtId="184" fontId="40" fillId="0" borderId="249" xfId="42" applyNumberFormat="1" applyFont="1" applyBorder="1" applyAlignment="1" applyProtection="1">
      <alignment horizontal="center" vertical="center"/>
    </xf>
    <xf numFmtId="184" fontId="40" fillId="0" borderId="60" xfId="42" applyNumberFormat="1" applyFont="1" applyBorder="1" applyAlignment="1" applyProtection="1">
      <alignment horizontal="center" vertical="center"/>
    </xf>
    <xf numFmtId="10" fontId="40" fillId="0" borderId="59" xfId="42" applyNumberFormat="1" applyFont="1" applyBorder="1" applyAlignment="1" applyProtection="1">
      <alignment horizontal="center" vertical="center"/>
    </xf>
    <xf numFmtId="10" fontId="40" fillId="0" borderId="60" xfId="42" applyNumberFormat="1" applyFont="1" applyBorder="1" applyAlignment="1" applyProtection="1">
      <alignment horizontal="center" vertical="center"/>
    </xf>
    <xf numFmtId="185" fontId="40" fillId="0" borderId="40" xfId="42" applyNumberFormat="1" applyFont="1" applyBorder="1" applyAlignment="1" applyProtection="1">
      <alignment horizontal="center" vertical="center"/>
    </xf>
    <xf numFmtId="185" fontId="40" fillId="0" borderId="41" xfId="42" applyNumberFormat="1" applyFont="1" applyBorder="1" applyAlignment="1" applyProtection="1">
      <alignment horizontal="center" vertical="center"/>
    </xf>
    <xf numFmtId="0" fontId="40" fillId="0" borderId="163" xfId="42" applyFont="1" applyBorder="1" applyAlignment="1" applyProtection="1">
      <alignment vertical="center" wrapText="1"/>
    </xf>
    <xf numFmtId="0" fontId="40" fillId="0" borderId="206" xfId="42" applyFont="1" applyBorder="1" applyAlignment="1" applyProtection="1">
      <alignment vertical="center" wrapText="1"/>
    </xf>
    <xf numFmtId="0" fontId="40" fillId="0" borderId="54" xfId="42" applyFont="1" applyBorder="1" applyAlignment="1" applyProtection="1">
      <alignment vertical="center" wrapText="1"/>
    </xf>
    <xf numFmtId="185" fontId="40" fillId="0" borderId="245" xfId="42" applyNumberFormat="1" applyFont="1" applyBorder="1" applyAlignment="1" applyProtection="1">
      <alignment horizontal="center" vertical="center"/>
    </xf>
    <xf numFmtId="185" fontId="40" fillId="0" borderId="246" xfId="42" applyNumberFormat="1" applyFont="1" applyBorder="1" applyAlignment="1" applyProtection="1">
      <alignment horizontal="center" vertical="center"/>
    </xf>
    <xf numFmtId="185" fontId="40" fillId="0" borderId="248" xfId="42" applyNumberFormat="1" applyFont="1" applyBorder="1" applyAlignment="1" applyProtection="1">
      <alignment horizontal="center" vertical="center"/>
    </xf>
    <xf numFmtId="185" fontId="40" fillId="0" borderId="272" xfId="42" applyNumberFormat="1" applyFont="1" applyBorder="1" applyAlignment="1" applyProtection="1">
      <alignment horizontal="center" vertical="center"/>
    </xf>
    <xf numFmtId="184" fontId="40" fillId="0" borderId="222" xfId="42" applyNumberFormat="1" applyFont="1" applyFill="1" applyBorder="1" applyAlignment="1" applyProtection="1">
      <alignment horizontal="center" vertical="center"/>
    </xf>
    <xf numFmtId="184" fontId="40" fillId="0" borderId="242" xfId="42" applyNumberFormat="1" applyFont="1" applyFill="1" applyBorder="1" applyAlignment="1" applyProtection="1">
      <alignment horizontal="center" vertical="center"/>
    </xf>
    <xf numFmtId="184" fontId="40" fillId="0" borderId="135" xfId="42" applyNumberFormat="1" applyFont="1" applyBorder="1" applyAlignment="1" applyProtection="1">
      <alignment horizontal="center" vertical="center"/>
    </xf>
    <xf numFmtId="184" fontId="40" fillId="0" borderId="243" xfId="42" applyNumberFormat="1" applyFont="1" applyBorder="1" applyAlignment="1" applyProtection="1">
      <alignment horizontal="center" vertical="center"/>
    </xf>
    <xf numFmtId="0" fontId="40" fillId="0" borderId="189" xfId="42" applyFont="1" applyBorder="1" applyAlignment="1" applyProtection="1">
      <alignment vertical="center" wrapText="1" shrinkToFit="1"/>
    </xf>
    <xf numFmtId="0" fontId="40" fillId="0" borderId="198" xfId="42" applyFont="1" applyBorder="1" applyAlignment="1" applyProtection="1">
      <alignment vertical="center" wrapText="1" shrinkToFit="1"/>
    </xf>
    <xf numFmtId="0" fontId="40" fillId="0" borderId="199" xfId="42" applyFont="1" applyBorder="1" applyAlignment="1" applyProtection="1">
      <alignment vertical="center" wrapText="1" shrinkToFit="1"/>
    </xf>
    <xf numFmtId="14" fontId="40" fillId="28" borderId="24" xfId="42" applyNumberFormat="1" applyFont="1" applyFill="1" applyBorder="1" applyAlignment="1" applyProtection="1">
      <alignment horizontal="center" vertical="center"/>
    </xf>
    <xf numFmtId="14" fontId="40" fillId="28" borderId="238" xfId="42" applyNumberFormat="1" applyFont="1" applyFill="1" applyBorder="1" applyAlignment="1" applyProtection="1">
      <alignment horizontal="center" vertical="center"/>
    </xf>
    <xf numFmtId="0" fontId="40" fillId="28" borderId="24" xfId="42" applyNumberFormat="1" applyFont="1" applyFill="1" applyBorder="1" applyAlignment="1" applyProtection="1">
      <alignment horizontal="center" vertical="center"/>
    </xf>
    <xf numFmtId="0" fontId="40" fillId="28" borderId="238" xfId="42" applyNumberFormat="1" applyFont="1" applyFill="1" applyBorder="1" applyAlignment="1" applyProtection="1">
      <alignment horizontal="center" vertical="center"/>
    </xf>
    <xf numFmtId="184" fontId="40" fillId="0" borderId="15" xfId="42" applyNumberFormat="1" applyFont="1" applyFill="1" applyBorder="1" applyAlignment="1" applyProtection="1">
      <alignment horizontal="center" vertical="center"/>
    </xf>
    <xf numFmtId="184" fontId="40" fillId="0" borderId="183" xfId="42" applyNumberFormat="1" applyFont="1" applyFill="1" applyBorder="1" applyAlignment="1" applyProtection="1">
      <alignment horizontal="center" vertical="center"/>
    </xf>
    <xf numFmtId="14" fontId="40" fillId="28" borderId="14" xfId="42" applyNumberFormat="1" applyFont="1" applyFill="1" applyBorder="1" applyAlignment="1" applyProtection="1">
      <alignment horizontal="center" vertical="center"/>
    </xf>
    <xf numFmtId="0" fontId="40" fillId="28" borderId="14" xfId="42" applyNumberFormat="1" applyFont="1" applyFill="1" applyBorder="1" applyAlignment="1" applyProtection="1">
      <alignment horizontal="center" vertical="center"/>
    </xf>
    <xf numFmtId="184" fontId="40" fillId="0" borderId="221" xfId="42" applyNumberFormat="1" applyFont="1" applyFill="1" applyBorder="1" applyAlignment="1" applyProtection="1">
      <alignment horizontal="center" vertical="center"/>
    </xf>
    <xf numFmtId="184" fontId="40" fillId="0" borderId="239" xfId="42" applyNumberFormat="1" applyFont="1" applyFill="1" applyBorder="1" applyAlignment="1" applyProtection="1">
      <alignment horizontal="center" vertical="center"/>
    </xf>
    <xf numFmtId="188" fontId="40" fillId="27" borderId="217" xfId="42" applyNumberFormat="1" applyFont="1" applyFill="1" applyBorder="1" applyAlignment="1" applyProtection="1">
      <alignment horizontal="center" vertical="center"/>
    </xf>
    <xf numFmtId="188" fontId="40" fillId="27" borderId="267" xfId="42" applyNumberFormat="1" applyFont="1" applyFill="1" applyBorder="1" applyAlignment="1" applyProtection="1">
      <alignment horizontal="center" vertical="center"/>
    </xf>
    <xf numFmtId="14" fontId="40" fillId="28" borderId="266" xfId="42" applyNumberFormat="1" applyFont="1" applyFill="1" applyBorder="1" applyAlignment="1" applyProtection="1">
      <alignment horizontal="center" vertical="center"/>
    </xf>
    <xf numFmtId="14" fontId="40" fillId="28" borderId="268" xfId="42" applyNumberFormat="1" applyFont="1" applyFill="1" applyBorder="1" applyAlignment="1" applyProtection="1">
      <alignment horizontal="center" vertical="center"/>
    </xf>
    <xf numFmtId="0" fontId="40" fillId="28" borderId="19" xfId="42" applyNumberFormat="1" applyFont="1" applyFill="1" applyBorder="1" applyAlignment="1" applyProtection="1">
      <alignment horizontal="center" vertical="center"/>
    </xf>
    <xf numFmtId="0" fontId="40" fillId="28" borderId="269" xfId="42" applyNumberFormat="1" applyFont="1" applyFill="1" applyBorder="1" applyAlignment="1" applyProtection="1">
      <alignment horizontal="center" vertical="center"/>
    </xf>
    <xf numFmtId="185" fontId="40" fillId="25" borderId="264" xfId="42" applyNumberFormat="1" applyFont="1" applyFill="1" applyBorder="1" applyAlignment="1" applyProtection="1">
      <alignment horizontal="center" vertical="center"/>
      <protection locked="0"/>
    </xf>
    <xf numFmtId="185" fontId="40" fillId="25" borderId="270" xfId="42" applyNumberFormat="1" applyFont="1" applyFill="1" applyBorder="1" applyAlignment="1" applyProtection="1">
      <alignment horizontal="center" vertical="center"/>
      <protection locked="0"/>
    </xf>
    <xf numFmtId="184" fontId="40" fillId="0" borderId="234" xfId="42" applyNumberFormat="1" applyFont="1" applyBorder="1" applyAlignment="1" applyProtection="1">
      <alignment horizontal="center" vertical="center"/>
    </xf>
    <xf numFmtId="14" fontId="40" fillId="28" borderId="263" xfId="42" applyNumberFormat="1" applyFont="1" applyFill="1" applyBorder="1" applyAlignment="1" applyProtection="1">
      <alignment horizontal="center" vertical="center"/>
    </xf>
    <xf numFmtId="0" fontId="40" fillId="28" borderId="10" xfId="42" applyNumberFormat="1" applyFont="1" applyFill="1" applyBorder="1" applyAlignment="1" applyProtection="1">
      <alignment horizontal="center" vertical="center"/>
    </xf>
    <xf numFmtId="184" fontId="40" fillId="0" borderId="232" xfId="42" applyNumberFormat="1" applyFont="1" applyBorder="1" applyAlignment="1" applyProtection="1">
      <alignment horizontal="center" vertical="center"/>
    </xf>
    <xf numFmtId="184" fontId="40" fillId="0" borderId="231" xfId="42" applyNumberFormat="1" applyFont="1" applyFill="1" applyBorder="1" applyAlignment="1" applyProtection="1">
      <alignment horizontal="center" vertical="center"/>
    </xf>
    <xf numFmtId="184" fontId="40" fillId="0" borderId="173" xfId="42" applyNumberFormat="1" applyFont="1" applyFill="1" applyBorder="1" applyAlignment="1" applyProtection="1">
      <alignment horizontal="center" vertical="center"/>
    </xf>
    <xf numFmtId="184" fontId="40" fillId="0" borderId="260" xfId="42" applyNumberFormat="1" applyFont="1" applyFill="1" applyBorder="1" applyAlignment="1" applyProtection="1">
      <alignment horizontal="center" vertical="center"/>
    </xf>
    <xf numFmtId="184" fontId="40" fillId="0" borderId="261" xfId="42" applyNumberFormat="1" applyFont="1" applyBorder="1" applyAlignment="1" applyProtection="1">
      <alignment horizontal="center" vertical="center"/>
    </xf>
    <xf numFmtId="184" fontId="40" fillId="0" borderId="262" xfId="42" applyNumberFormat="1" applyFont="1" applyBorder="1" applyAlignment="1" applyProtection="1">
      <alignment horizontal="center" vertical="center"/>
    </xf>
    <xf numFmtId="184" fontId="40" fillId="0" borderId="265" xfId="42" applyNumberFormat="1" applyFont="1" applyBorder="1" applyAlignment="1" applyProtection="1">
      <alignment horizontal="center" vertical="center"/>
    </xf>
    <xf numFmtId="184" fontId="40" fillId="0" borderId="271" xfId="42" applyNumberFormat="1" applyFont="1" applyBorder="1" applyAlignment="1" applyProtection="1">
      <alignment horizontal="center" vertical="center"/>
    </xf>
    <xf numFmtId="0" fontId="40" fillId="28" borderId="255" xfId="42" applyNumberFormat="1" applyFont="1" applyFill="1" applyBorder="1" applyAlignment="1" applyProtection="1">
      <alignment horizontal="center" vertical="center"/>
    </xf>
    <xf numFmtId="185" fontId="40" fillId="25" borderId="256" xfId="42" applyNumberFormat="1" applyFont="1" applyFill="1" applyBorder="1" applyAlignment="1" applyProtection="1">
      <alignment horizontal="center" vertical="center"/>
      <protection locked="0"/>
    </xf>
    <xf numFmtId="184" fontId="40" fillId="0" borderId="254" xfId="42" applyNumberFormat="1" applyFont="1" applyFill="1" applyBorder="1" applyAlignment="1" applyProtection="1">
      <alignment horizontal="center" vertical="center"/>
    </xf>
    <xf numFmtId="14" fontId="40" fillId="28" borderId="255" xfId="42" applyNumberFormat="1" applyFont="1" applyFill="1" applyBorder="1" applyAlignment="1" applyProtection="1">
      <alignment horizontal="center" vertical="center"/>
    </xf>
    <xf numFmtId="185" fontId="40" fillId="25" borderId="259" xfId="42" applyNumberFormat="1" applyFont="1" applyFill="1" applyBorder="1" applyAlignment="1" applyProtection="1">
      <alignment horizontal="center" vertical="center"/>
      <protection locked="0"/>
    </xf>
    <xf numFmtId="0" fontId="40" fillId="28" borderId="23" xfId="42" applyNumberFormat="1" applyFont="1" applyFill="1" applyBorder="1" applyAlignment="1" applyProtection="1">
      <alignment horizontal="center" vertical="center"/>
    </xf>
    <xf numFmtId="184" fontId="40" fillId="0" borderId="258" xfId="42" applyNumberFormat="1" applyFont="1" applyFill="1" applyBorder="1" applyAlignment="1" applyProtection="1">
      <alignment horizontal="center" vertical="center"/>
    </xf>
    <xf numFmtId="14" fontId="40" fillId="28" borderId="257" xfId="42" applyNumberFormat="1" applyFont="1" applyFill="1" applyBorder="1" applyAlignment="1" applyProtection="1">
      <alignment horizontal="center" vertical="center"/>
    </xf>
    <xf numFmtId="14" fontId="40" fillId="28" borderId="22" xfId="42" applyNumberFormat="1" applyFont="1" applyFill="1" applyBorder="1" applyAlignment="1" applyProtection="1">
      <alignment horizontal="center" vertical="center"/>
    </xf>
    <xf numFmtId="0" fontId="40" fillId="0" borderId="186" xfId="42" applyFont="1" applyBorder="1" applyAlignment="1" applyProtection="1">
      <alignment horizontal="center" vertical="center" textRotation="255" shrinkToFit="1"/>
    </xf>
    <xf numFmtId="0" fontId="40" fillId="0" borderId="222" xfId="42" applyFont="1" applyBorder="1" applyAlignment="1" applyProtection="1">
      <alignment horizontal="center" vertical="center" textRotation="255" shrinkToFit="1"/>
    </xf>
    <xf numFmtId="0" fontId="40" fillId="0" borderId="250" xfId="42" applyFont="1" applyBorder="1" applyAlignment="1" applyProtection="1">
      <alignment horizontal="center" vertical="center" textRotation="255" shrinkToFit="1"/>
    </xf>
    <xf numFmtId="188" fontId="40" fillId="27" borderId="215" xfId="42" applyNumberFormat="1" applyFont="1" applyFill="1" applyBorder="1" applyAlignment="1" applyProtection="1">
      <alignment horizontal="center" vertical="center"/>
    </xf>
    <xf numFmtId="14" fontId="40" fillId="28" borderId="251" xfId="42" applyNumberFormat="1" applyFont="1" applyFill="1" applyBorder="1" applyAlignment="1" applyProtection="1">
      <alignment horizontal="center" vertical="center"/>
    </xf>
    <xf numFmtId="0" fontId="40" fillId="28" borderId="252" xfId="42" applyNumberFormat="1" applyFont="1" applyFill="1" applyBorder="1" applyAlignment="1" applyProtection="1">
      <alignment horizontal="center" vertical="center"/>
    </xf>
    <xf numFmtId="185" fontId="40" fillId="25" borderId="253" xfId="42" applyNumberFormat="1" applyFont="1" applyFill="1" applyBorder="1" applyAlignment="1" applyProtection="1">
      <alignment horizontal="center" vertical="center"/>
      <protection locked="0"/>
    </xf>
    <xf numFmtId="0" fontId="40" fillId="0" borderId="64" xfId="42" applyFont="1" applyBorder="1" applyAlignment="1" applyProtection="1">
      <alignment horizontal="center" vertical="center"/>
    </xf>
    <xf numFmtId="0" fontId="40" fillId="0" borderId="219" xfId="42" applyFont="1" applyBorder="1" applyAlignment="1" applyProtection="1">
      <alignment horizontal="center" vertical="center"/>
    </xf>
    <xf numFmtId="0" fontId="40" fillId="0" borderId="33" xfId="42" applyFont="1" applyBorder="1" applyAlignment="1" applyProtection="1">
      <alignment horizontal="center" vertical="center"/>
    </xf>
    <xf numFmtId="0" fontId="40" fillId="0" borderId="223" xfId="42" applyFont="1" applyBorder="1" applyAlignment="1" applyProtection="1">
      <alignment horizontal="center" vertical="center"/>
    </xf>
    <xf numFmtId="0" fontId="40" fillId="0" borderId="33" xfId="42" applyFont="1" applyBorder="1" applyAlignment="1" applyProtection="1">
      <alignment horizontal="center" vertical="center" wrapText="1"/>
    </xf>
    <xf numFmtId="0" fontId="40" fillId="0" borderId="223" xfId="42" applyFont="1" applyBorder="1" applyAlignment="1" applyProtection="1">
      <alignment horizontal="center" vertical="center" wrapText="1"/>
    </xf>
    <xf numFmtId="0" fontId="40" fillId="0" borderId="178" xfId="42" applyFont="1" applyBorder="1" applyAlignment="1" applyProtection="1">
      <alignment horizontal="center" vertical="center" shrinkToFit="1"/>
    </xf>
    <xf numFmtId="0" fontId="40" fillId="0" borderId="224" xfId="42" applyFont="1" applyBorder="1" applyAlignment="1" applyProtection="1">
      <alignment horizontal="center" vertical="center" shrinkToFit="1"/>
    </xf>
    <xf numFmtId="0" fontId="40" fillId="0" borderId="15" xfId="42" applyFont="1" applyBorder="1" applyAlignment="1" applyProtection="1">
      <alignment horizontal="center" vertical="center" textRotation="255" shrinkToFit="1"/>
    </xf>
    <xf numFmtId="0" fontId="40" fillId="0" borderId="16" xfId="42" applyFont="1" applyBorder="1" applyAlignment="1" applyProtection="1">
      <alignment horizontal="center" vertical="center" textRotation="255" shrinkToFit="1"/>
    </xf>
    <xf numFmtId="0" fontId="40" fillId="0" borderId="24" xfId="42" applyFont="1" applyBorder="1" applyAlignment="1" applyProtection="1">
      <alignment horizontal="center" vertical="center"/>
    </xf>
    <xf numFmtId="0" fontId="40" fillId="0" borderId="32" xfId="42" applyFont="1" applyBorder="1" applyAlignment="1" applyProtection="1">
      <alignment horizontal="center" vertical="center"/>
    </xf>
    <xf numFmtId="0" fontId="40" fillId="0" borderId="22" xfId="42" applyFont="1" applyBorder="1" applyAlignment="1" applyProtection="1">
      <alignment horizontal="center" vertical="center"/>
    </xf>
    <xf numFmtId="0" fontId="40" fillId="0" borderId="20" xfId="42" applyFont="1" applyBorder="1" applyAlignment="1" applyProtection="1">
      <alignment horizontal="center" vertical="center"/>
    </xf>
    <xf numFmtId="0" fontId="40" fillId="0" borderId="10" xfId="42" applyFont="1" applyBorder="1" applyAlignment="1" applyProtection="1">
      <alignment horizontal="center" vertical="center" textRotation="255" shrinkToFit="1"/>
    </xf>
    <xf numFmtId="0" fontId="40" fillId="0" borderId="12" xfId="42" applyFont="1" applyBorder="1" applyAlignment="1" applyProtection="1">
      <alignment horizontal="center" vertical="center" textRotation="255" shrinkToFit="1"/>
    </xf>
    <xf numFmtId="0" fontId="40" fillId="0" borderId="221" xfId="42" applyFont="1" applyBorder="1" applyAlignment="1" applyProtection="1">
      <alignment horizontal="center" vertical="center" textRotation="255" shrinkToFit="1"/>
    </xf>
    <xf numFmtId="0" fontId="40" fillId="0" borderId="231" xfId="42" applyFont="1" applyBorder="1" applyAlignment="1" applyProtection="1">
      <alignment horizontal="center" vertical="center" textRotation="255" shrinkToFit="1"/>
    </xf>
    <xf numFmtId="0" fontId="40" fillId="0" borderId="21" xfId="42" applyFont="1" applyBorder="1" applyAlignment="1" applyProtection="1">
      <alignment horizontal="center" vertical="center" textRotation="255" shrinkToFit="1"/>
    </xf>
    <xf numFmtId="0" fontId="40" fillId="0" borderId="11" xfId="42" applyFont="1" applyBorder="1" applyAlignment="1" applyProtection="1">
      <alignment horizontal="center" vertical="center" textRotation="255" shrinkToFit="1"/>
    </xf>
    <xf numFmtId="0" fontId="40" fillId="0" borderId="10" xfId="42" applyFont="1" applyFill="1" applyBorder="1" applyAlignment="1" applyProtection="1">
      <alignment horizontal="left" vertical="center"/>
    </xf>
    <xf numFmtId="0" fontId="40" fillId="0" borderId="10" xfId="42" applyFont="1" applyFill="1" applyBorder="1" applyAlignment="1" applyProtection="1">
      <alignment horizontal="left" vertical="center" shrinkToFit="1"/>
    </xf>
    <xf numFmtId="0" fontId="40" fillId="27" borderId="0" xfId="42" applyFont="1" applyFill="1" applyBorder="1" applyAlignment="1" applyProtection="1">
      <alignment horizontal="center" vertical="center"/>
    </xf>
    <xf numFmtId="0" fontId="40" fillId="0" borderId="39" xfId="42" applyFont="1" applyBorder="1" applyAlignment="1" applyProtection="1">
      <alignment horizontal="center" vertical="center"/>
    </xf>
    <xf numFmtId="0" fontId="40" fillId="0" borderId="44" xfId="42" applyFont="1" applyBorder="1" applyAlignment="1" applyProtection="1">
      <alignment horizontal="center" vertical="center"/>
    </xf>
    <xf numFmtId="0" fontId="40" fillId="0" borderId="50" xfId="42" applyFont="1" applyBorder="1" applyAlignment="1" applyProtection="1">
      <alignment horizontal="center" vertical="center"/>
    </xf>
    <xf numFmtId="0" fontId="40" fillId="0" borderId="30" xfId="42" applyFont="1" applyBorder="1" applyAlignment="1" applyProtection="1">
      <alignment horizontal="center" vertical="center"/>
    </xf>
    <xf numFmtId="0" fontId="40" fillId="0" borderId="31" xfId="42" applyFont="1" applyBorder="1" applyAlignment="1" applyProtection="1">
      <alignment horizontal="center" vertical="center"/>
    </xf>
    <xf numFmtId="0" fontId="40" fillId="0" borderId="17" xfId="42" applyFont="1" applyBorder="1" applyAlignment="1" applyProtection="1">
      <alignment horizontal="center" vertical="center"/>
    </xf>
    <xf numFmtId="0" fontId="40" fillId="0" borderId="13" xfId="42" applyFont="1" applyBorder="1" applyAlignment="1" applyProtection="1">
      <alignment horizontal="center" vertical="center"/>
    </xf>
    <xf numFmtId="0" fontId="40" fillId="0" borderId="35" xfId="42" applyFont="1" applyBorder="1" applyAlignment="1" applyProtection="1">
      <alignment horizontal="center" vertical="center"/>
    </xf>
    <xf numFmtId="0" fontId="40" fillId="0" borderId="36" xfId="42" applyFont="1" applyBorder="1" applyAlignment="1" applyProtection="1">
      <alignment horizontal="center" vertical="center"/>
    </xf>
    <xf numFmtId="0" fontId="40" fillId="0" borderId="63" xfId="42" applyFont="1" applyBorder="1" applyAlignment="1" applyProtection="1">
      <alignment horizontal="center" vertical="center"/>
    </xf>
    <xf numFmtId="0" fontId="40" fillId="0" borderId="67" xfId="42" applyFont="1" applyBorder="1" applyAlignment="1" applyProtection="1">
      <alignment horizontal="center" vertical="center"/>
    </xf>
    <xf numFmtId="0" fontId="39" fillId="0" borderId="0" xfId="42" applyFont="1" applyAlignment="1" applyProtection="1">
      <alignment horizontal="center" vertical="center"/>
    </xf>
    <xf numFmtId="0" fontId="39" fillId="0" borderId="0" xfId="42" applyFont="1" applyAlignment="1" applyProtection="1">
      <alignment vertical="center"/>
    </xf>
    <xf numFmtId="0" fontId="40" fillId="0" borderId="19" xfId="42" applyFont="1" applyFill="1" applyBorder="1" applyAlignment="1" applyProtection="1">
      <alignment horizontal="left" vertical="center"/>
    </xf>
    <xf numFmtId="0" fontId="30" fillId="0" borderId="17" xfId="42" applyFont="1" applyBorder="1" applyAlignment="1">
      <alignment horizontal="center" vertical="center"/>
    </xf>
    <xf numFmtId="0" fontId="30" fillId="0" borderId="0" xfId="42" applyFont="1" applyBorder="1" applyAlignment="1">
      <alignment horizontal="center" vertical="center"/>
    </xf>
    <xf numFmtId="0" fontId="30" fillId="0" borderId="13" xfId="42" applyFont="1" applyBorder="1" applyAlignment="1">
      <alignment horizontal="center" vertical="center"/>
    </xf>
    <xf numFmtId="0" fontId="30" fillId="0" borderId="0" xfId="42" applyFont="1" applyBorder="1" applyAlignment="1">
      <alignment vertical="center" wrapText="1"/>
    </xf>
    <xf numFmtId="0" fontId="30" fillId="0" borderId="0" xfId="42" applyFont="1" applyAlignment="1">
      <alignment horizontal="right" vertical="top"/>
    </xf>
    <xf numFmtId="0" fontId="30" fillId="0" borderId="0" xfId="42" applyFont="1" applyAlignment="1">
      <alignment horizontal="center" vertical="center"/>
    </xf>
    <xf numFmtId="0" fontId="30" fillId="0" borderId="21" xfId="42" applyFont="1" applyBorder="1" applyAlignment="1">
      <alignment horizontal="center" vertical="center"/>
    </xf>
    <xf numFmtId="0" fontId="30" fillId="0" borderId="10" xfId="42" applyFont="1" applyBorder="1" applyAlignment="1">
      <alignment horizontal="center" vertical="center"/>
    </xf>
    <xf numFmtId="0" fontId="30" fillId="0" borderId="15" xfId="42" applyFont="1" applyBorder="1" applyAlignment="1">
      <alignment horizontal="center" vertical="center"/>
    </xf>
    <xf numFmtId="0" fontId="30" fillId="0" borderId="21" xfId="42" applyFont="1" applyBorder="1" applyAlignment="1">
      <alignment vertical="center"/>
    </xf>
    <xf numFmtId="0" fontId="30" fillId="0" borderId="10" xfId="42" applyFont="1" applyBorder="1" applyAlignment="1">
      <alignment vertical="center"/>
    </xf>
    <xf numFmtId="0" fontId="30" fillId="0" borderId="15" xfId="42"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 2 2" xfId="41"/>
    <cellStyle name="標準 2 3" xfId="42"/>
    <cellStyle name="標準 3" xfId="47"/>
    <cellStyle name="標準 3 2" xfId="43"/>
    <cellStyle name="標準 4" xfId="45"/>
    <cellStyle name="標準 5" xfId="48"/>
    <cellStyle name="標準 5 2" xfId="49"/>
    <cellStyle name="標準 6" xfId="50"/>
    <cellStyle name="標準 7" xfId="51"/>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6</xdr:col>
      <xdr:colOff>95250</xdr:colOff>
      <xdr:row>1</xdr:row>
      <xdr:rowOff>228600</xdr:rowOff>
    </xdr:from>
    <xdr:ext cx="184731" cy="264560"/>
    <xdr:sp macro="" textlink="">
      <xdr:nvSpPr>
        <xdr:cNvPr id="2" name="テキスト ボックス 1"/>
        <xdr:cNvSpPr txBox="1"/>
      </xdr:nvSpPr>
      <xdr:spPr>
        <a:xfrm>
          <a:off x="3533775" y="4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61</xdr:col>
      <xdr:colOff>212912</xdr:colOff>
      <xdr:row>2</xdr:row>
      <xdr:rowOff>11206</xdr:rowOff>
    </xdr:from>
    <xdr:to>
      <xdr:col>67</xdr:col>
      <xdr:colOff>921124</xdr:colOff>
      <xdr:row>5</xdr:row>
      <xdr:rowOff>156882</xdr:rowOff>
    </xdr:to>
    <xdr:sp macro="" textlink="">
      <xdr:nvSpPr>
        <xdr:cNvPr id="2" name="角丸四角形 1"/>
        <xdr:cNvSpPr/>
      </xdr:nvSpPr>
      <xdr:spPr>
        <a:xfrm>
          <a:off x="16395887" y="468406"/>
          <a:ext cx="2594162" cy="86005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65</xdr:col>
      <xdr:colOff>38100</xdr:colOff>
      <xdr:row>1</xdr:row>
      <xdr:rowOff>190500</xdr:rowOff>
    </xdr:from>
    <xdr:to>
      <xdr:col>68</xdr:col>
      <xdr:colOff>25960</xdr:colOff>
      <xdr:row>5</xdr:row>
      <xdr:rowOff>75079</xdr:rowOff>
    </xdr:to>
    <xdr:sp macro="" textlink="">
      <xdr:nvSpPr>
        <xdr:cNvPr id="2" name="AutoShape 1"/>
        <xdr:cNvSpPr>
          <a:spLocks noChangeArrowheads="1"/>
        </xdr:cNvSpPr>
      </xdr:nvSpPr>
      <xdr:spPr bwMode="auto">
        <a:xfrm>
          <a:off x="17078325" y="409575"/>
          <a:ext cx="2092885" cy="837079"/>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3</xdr:row>
      <xdr:rowOff>0</xdr:rowOff>
    </xdr:from>
    <xdr:to>
      <xdr:col>4</xdr:col>
      <xdr:colOff>9525</xdr:colOff>
      <xdr:row>4</xdr:row>
      <xdr:rowOff>57150</xdr:rowOff>
    </xdr:to>
    <xdr:sp macro="" textlink="">
      <xdr:nvSpPr>
        <xdr:cNvPr id="2" name="円/楕円 1"/>
        <xdr:cNvSpPr/>
      </xdr:nvSpPr>
      <xdr:spPr>
        <a:xfrm>
          <a:off x="1838325" y="676275"/>
          <a:ext cx="371475" cy="2667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15</xdr:col>
      <xdr:colOff>28576</xdr:colOff>
      <xdr:row>3</xdr:row>
      <xdr:rowOff>9525</xdr:rowOff>
    </xdr:from>
    <xdr:to>
      <xdr:col>16</xdr:col>
      <xdr:colOff>95251</xdr:colOff>
      <xdr:row>4</xdr:row>
      <xdr:rowOff>38100</xdr:rowOff>
    </xdr:to>
    <xdr:sp macro="" textlink="">
      <xdr:nvSpPr>
        <xdr:cNvPr id="3" name="円/楕円 2"/>
        <xdr:cNvSpPr/>
      </xdr:nvSpPr>
      <xdr:spPr>
        <a:xfrm>
          <a:off x="5267326" y="685800"/>
          <a:ext cx="266700" cy="2381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142875</xdr:colOff>
      <xdr:row>0</xdr:row>
      <xdr:rowOff>9525</xdr:rowOff>
    </xdr:from>
    <xdr:to>
      <xdr:col>35</xdr:col>
      <xdr:colOff>219075</xdr:colOff>
      <xdr:row>3</xdr:row>
      <xdr:rowOff>57150</xdr:rowOff>
    </xdr:to>
    <xdr:sp macro="" textlink="">
      <xdr:nvSpPr>
        <xdr:cNvPr id="4" name="AutoShape 1"/>
        <xdr:cNvSpPr>
          <a:spLocks noChangeArrowheads="1"/>
        </xdr:cNvSpPr>
      </xdr:nvSpPr>
      <xdr:spPr bwMode="auto">
        <a:xfrm>
          <a:off x="8181975" y="9525"/>
          <a:ext cx="1733550" cy="723900"/>
        </a:xfrm>
        <a:prstGeom prst="roundRect">
          <a:avLst>
            <a:gd name="adj" fmla="val 17105"/>
          </a:avLst>
        </a:prstGeom>
        <a:solidFill>
          <a:srgbClr val="CCFFFF"/>
        </a:solidFill>
        <a:ln w="9525">
          <a:solidFill>
            <a:srgbClr val="000000"/>
          </a:solidFill>
          <a:round/>
          <a:headEnd/>
          <a:tailEnd/>
        </a:ln>
      </xdr:spPr>
      <xdr:txBody>
        <a:bodyPr vertOverflow="clip" wrap="square" lIns="64008" tIns="41148" rIns="64008" bIns="41148" anchor="ctr" upright="1"/>
        <a:lstStyle/>
        <a:p>
          <a:pPr algn="ctr" rtl="0">
            <a:defRPr sz="1000"/>
          </a:pPr>
          <a:r>
            <a:rPr lang="ja-JP" altLang="en-US" sz="3600" b="0" i="0" strike="noStrike">
              <a:solidFill>
                <a:srgbClr val="000000"/>
              </a:solidFill>
              <a:latin typeface="ＭＳ Ｐゴシック"/>
              <a:ea typeface="ＭＳ Ｐゴシック"/>
            </a:rPr>
            <a:t>記入例</a:t>
          </a:r>
        </a:p>
      </xdr:txBody>
    </xdr:sp>
    <xdr:clientData/>
  </xdr:twoCellAnchor>
  <xdr:twoCellAnchor>
    <xdr:from>
      <xdr:col>27</xdr:col>
      <xdr:colOff>38100</xdr:colOff>
      <xdr:row>3</xdr:row>
      <xdr:rowOff>28575</xdr:rowOff>
    </xdr:from>
    <xdr:to>
      <xdr:col>28</xdr:col>
      <xdr:colOff>104775</xdr:colOff>
      <xdr:row>4</xdr:row>
      <xdr:rowOff>57150</xdr:rowOff>
    </xdr:to>
    <xdr:sp macro="" textlink="">
      <xdr:nvSpPr>
        <xdr:cNvPr id="5" name="円/楕円 4"/>
        <xdr:cNvSpPr/>
      </xdr:nvSpPr>
      <xdr:spPr>
        <a:xfrm>
          <a:off x="7677150" y="704850"/>
          <a:ext cx="266700" cy="2381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34</xdr:col>
      <xdr:colOff>323850</xdr:colOff>
      <xdr:row>3</xdr:row>
      <xdr:rowOff>19050</xdr:rowOff>
    </xdr:from>
    <xdr:to>
      <xdr:col>35</xdr:col>
      <xdr:colOff>152400</xdr:colOff>
      <xdr:row>4</xdr:row>
      <xdr:rowOff>47625</xdr:rowOff>
    </xdr:to>
    <xdr:sp macro="" textlink="">
      <xdr:nvSpPr>
        <xdr:cNvPr id="6" name="円/楕円 5"/>
        <xdr:cNvSpPr/>
      </xdr:nvSpPr>
      <xdr:spPr>
        <a:xfrm>
          <a:off x="9591675" y="695325"/>
          <a:ext cx="257175" cy="2381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6</xdr:col>
      <xdr:colOff>142875</xdr:colOff>
      <xdr:row>26</xdr:row>
      <xdr:rowOff>0</xdr:rowOff>
    </xdr:from>
    <xdr:to>
      <xdr:col>20</xdr:col>
      <xdr:colOff>95250</xdr:colOff>
      <xdr:row>30</xdr:row>
      <xdr:rowOff>123825</xdr:rowOff>
    </xdr:to>
    <xdr:sp macro="" textlink="">
      <xdr:nvSpPr>
        <xdr:cNvPr id="7" name="角丸四角形吹き出し 6"/>
        <xdr:cNvSpPr/>
      </xdr:nvSpPr>
      <xdr:spPr>
        <a:xfrm>
          <a:off x="3581400" y="5105400"/>
          <a:ext cx="2752725" cy="809625"/>
        </a:xfrm>
        <a:prstGeom prst="wedgeRoundRectCallout">
          <a:avLst>
            <a:gd name="adj1" fmla="val -66162"/>
            <a:gd name="adj2" fmla="val -116324"/>
            <a:gd name="adj3" fmla="val 16667"/>
          </a:avLst>
        </a:prstGeom>
        <a:solidFill>
          <a:srgbClr val="CC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lnSpc>
              <a:spcPts val="1300"/>
            </a:lnSpc>
          </a:pPr>
          <a:r>
            <a:rPr kumimoji="1" lang="ja-JP" altLang="en-US" sz="1100">
              <a:solidFill>
                <a:sysClr val="windowText" lastClr="000000"/>
              </a:solidFill>
            </a:rPr>
            <a:t>サービス提供時間に介護職員として勤務している時間数をサービス提供時間で除した数を記載してください。</a:t>
          </a:r>
        </a:p>
      </xdr:txBody>
    </xdr:sp>
    <xdr:clientData/>
  </xdr:twoCellAnchor>
  <xdr:oneCellAnchor>
    <xdr:from>
      <xdr:col>6</xdr:col>
      <xdr:colOff>95250</xdr:colOff>
      <xdr:row>1</xdr:row>
      <xdr:rowOff>228600</xdr:rowOff>
    </xdr:from>
    <xdr:ext cx="184731" cy="264560"/>
    <xdr:sp macro="" textlink="">
      <xdr:nvSpPr>
        <xdr:cNvPr id="8" name="テキスト ボックス 7"/>
        <xdr:cNvSpPr txBox="1"/>
      </xdr:nvSpPr>
      <xdr:spPr>
        <a:xfrm>
          <a:off x="3533775" y="4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9</xdr:col>
      <xdr:colOff>0</xdr:colOff>
      <xdr:row>18</xdr:row>
      <xdr:rowOff>95250</xdr:rowOff>
    </xdr:from>
    <xdr:to>
      <xdr:col>21</xdr:col>
      <xdr:colOff>95250</xdr:colOff>
      <xdr:row>21</xdr:row>
      <xdr:rowOff>104775</xdr:rowOff>
    </xdr:to>
    <xdr:sp macro="" textlink="">
      <xdr:nvSpPr>
        <xdr:cNvPr id="9" name="角丸四角形吹き出し 8"/>
        <xdr:cNvSpPr/>
      </xdr:nvSpPr>
      <xdr:spPr>
        <a:xfrm>
          <a:off x="4038600" y="3714750"/>
          <a:ext cx="2495550" cy="638175"/>
        </a:xfrm>
        <a:prstGeom prst="wedgeRoundRectCallout">
          <a:avLst>
            <a:gd name="adj1" fmla="val -91444"/>
            <a:gd name="adj2" fmla="val -99929"/>
            <a:gd name="adj3" fmla="val 16667"/>
          </a:avLst>
        </a:prstGeom>
        <a:solidFill>
          <a:srgbClr val="CC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rtl="0">
            <a:lnSpc>
              <a:spcPts val="1300"/>
            </a:lnSpc>
          </a:pPr>
          <a:r>
            <a:rPr lang="ja-JP" altLang="en-US" sz="1100" b="0" i="0">
              <a:solidFill>
                <a:sysClr val="windowText" lastClr="000000"/>
              </a:solidFill>
              <a:latin typeface="+mn-lt"/>
              <a:ea typeface="+mn-ea"/>
              <a:cs typeface="+mn-cs"/>
            </a:rPr>
            <a:t>他の職務と兼務している場合は職務ごとの勤務時間を記載してください。</a:t>
          </a:r>
          <a:endParaRPr lang="ja-JP">
            <a:solidFill>
              <a:sysClr val="windowText" lastClr="000000"/>
            </a:solidFill>
          </a:endParaRPr>
        </a:p>
      </xdr:txBody>
    </xdr:sp>
    <xdr:clientData/>
  </xdr:twoCellAnchor>
  <xdr:twoCellAnchor>
    <xdr:from>
      <xdr:col>0</xdr:col>
      <xdr:colOff>438150</xdr:colOff>
      <xdr:row>20</xdr:row>
      <xdr:rowOff>0</xdr:rowOff>
    </xdr:from>
    <xdr:to>
      <xdr:col>4</xdr:col>
      <xdr:colOff>990600</xdr:colOff>
      <xdr:row>21</xdr:row>
      <xdr:rowOff>152400</xdr:rowOff>
    </xdr:to>
    <xdr:sp macro="" textlink="">
      <xdr:nvSpPr>
        <xdr:cNvPr id="10" name="角丸四角形吹き出し 9"/>
        <xdr:cNvSpPr/>
      </xdr:nvSpPr>
      <xdr:spPr>
        <a:xfrm>
          <a:off x="438150" y="4038600"/>
          <a:ext cx="2752725" cy="361950"/>
        </a:xfrm>
        <a:prstGeom prst="wedgeRoundRectCallout">
          <a:avLst>
            <a:gd name="adj1" fmla="val -9414"/>
            <a:gd name="adj2" fmla="val -145265"/>
            <a:gd name="adj3" fmla="val 16667"/>
          </a:avLst>
        </a:prstGeom>
        <a:solidFill>
          <a:srgbClr val="CC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100">
              <a:solidFill>
                <a:sysClr val="windowText" lastClr="000000"/>
              </a:solidFill>
            </a:rPr>
            <a:t>資格が必要な職種のみ記載してください。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504825</xdr:colOff>
      <xdr:row>2</xdr:row>
      <xdr:rowOff>180975</xdr:rowOff>
    </xdr:from>
    <xdr:to>
      <xdr:col>16</xdr:col>
      <xdr:colOff>247650</xdr:colOff>
      <xdr:row>6</xdr:row>
      <xdr:rowOff>152400</xdr:rowOff>
    </xdr:to>
    <xdr:sp macro="" textlink="">
      <xdr:nvSpPr>
        <xdr:cNvPr id="2" name="AutoShape 1"/>
        <xdr:cNvSpPr>
          <a:spLocks noChangeArrowheads="1"/>
        </xdr:cNvSpPr>
      </xdr:nvSpPr>
      <xdr:spPr bwMode="auto">
        <a:xfrm>
          <a:off x="7896225" y="628650"/>
          <a:ext cx="2695575" cy="11144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twoCellAnchor>
    <xdr:from>
      <xdr:col>5</xdr:col>
      <xdr:colOff>0</xdr:colOff>
      <xdr:row>5</xdr:row>
      <xdr:rowOff>180975</xdr:rowOff>
    </xdr:from>
    <xdr:to>
      <xdr:col>7</xdr:col>
      <xdr:colOff>85725</xdr:colOff>
      <xdr:row>30</xdr:row>
      <xdr:rowOff>219075</xdr:rowOff>
    </xdr:to>
    <xdr:sp macro="" textlink="">
      <xdr:nvSpPr>
        <xdr:cNvPr id="3" name="Line 2"/>
        <xdr:cNvSpPr>
          <a:spLocks noChangeShapeType="1"/>
        </xdr:cNvSpPr>
      </xdr:nvSpPr>
      <xdr:spPr bwMode="auto">
        <a:xfrm>
          <a:off x="3762375" y="1485900"/>
          <a:ext cx="1266825" cy="408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295275</xdr:rowOff>
    </xdr:from>
    <xdr:to>
      <xdr:col>12</xdr:col>
      <xdr:colOff>190500</xdr:colOff>
      <xdr:row>31</xdr:row>
      <xdr:rowOff>180975</xdr:rowOff>
    </xdr:to>
    <xdr:sp macro="" textlink="">
      <xdr:nvSpPr>
        <xdr:cNvPr id="4" name="AutoShape 3"/>
        <xdr:cNvSpPr>
          <a:spLocks noChangeArrowheads="1"/>
        </xdr:cNvSpPr>
      </xdr:nvSpPr>
      <xdr:spPr bwMode="auto">
        <a:xfrm>
          <a:off x="4486275" y="5648325"/>
          <a:ext cx="3686175" cy="3714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開設年月日が</a:t>
          </a:r>
          <a:r>
            <a:rPr lang="en-US" altLang="ja-JP" sz="1200" b="0" i="0" u="none" strike="noStrike" baseline="0">
              <a:solidFill>
                <a:srgbClr val="000000"/>
              </a:solidFill>
              <a:latin typeface="ＭＳ Ｐゴシック"/>
              <a:ea typeface="ＭＳ Ｐゴシック"/>
            </a:rPr>
            <a:t>H24.3.1</a:t>
          </a:r>
          <a:r>
            <a:rPr lang="ja-JP" altLang="en-US" sz="1200" b="0" i="0" u="none" strike="noStrike" baseline="0">
              <a:solidFill>
                <a:srgbClr val="000000"/>
              </a:solidFill>
              <a:latin typeface="ＭＳ Ｐゴシック"/>
              <a:ea typeface="ＭＳ Ｐゴシック"/>
            </a:rPr>
            <a:t>の場合→直近３月で算定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19049</xdr:colOff>
      <xdr:row>1</xdr:row>
      <xdr:rowOff>142874</xdr:rowOff>
    </xdr:from>
    <xdr:to>
      <xdr:col>31</xdr:col>
      <xdr:colOff>1114425</xdr:colOff>
      <xdr:row>4</xdr:row>
      <xdr:rowOff>114300</xdr:rowOff>
    </xdr:to>
    <xdr:sp macro="" textlink="">
      <xdr:nvSpPr>
        <xdr:cNvPr id="2" name="角丸四角形 1"/>
        <xdr:cNvSpPr/>
      </xdr:nvSpPr>
      <xdr:spPr>
        <a:xfrm>
          <a:off x="12830174" y="352424"/>
          <a:ext cx="2085976" cy="68580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rPr>
            <a:t>前年度の実績で算出する事業所用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114300</xdr:colOff>
      <xdr:row>1</xdr:row>
      <xdr:rowOff>85725</xdr:rowOff>
    </xdr:from>
    <xdr:to>
      <xdr:col>31</xdr:col>
      <xdr:colOff>990600</xdr:colOff>
      <xdr:row>6</xdr:row>
      <xdr:rowOff>9525</xdr:rowOff>
    </xdr:to>
    <xdr:sp macro="" textlink="">
      <xdr:nvSpPr>
        <xdr:cNvPr id="2" name="AutoShape 2"/>
        <xdr:cNvSpPr>
          <a:spLocks noChangeArrowheads="1"/>
        </xdr:cNvSpPr>
      </xdr:nvSpPr>
      <xdr:spPr bwMode="auto">
        <a:xfrm>
          <a:off x="12439650" y="295275"/>
          <a:ext cx="2247900" cy="11144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133351</xdr:colOff>
      <xdr:row>1</xdr:row>
      <xdr:rowOff>114300</xdr:rowOff>
    </xdr:from>
    <xdr:to>
      <xdr:col>39</xdr:col>
      <xdr:colOff>952501</xdr:colOff>
      <xdr:row>5</xdr:row>
      <xdr:rowOff>47625</xdr:rowOff>
    </xdr:to>
    <xdr:sp macro="" textlink="">
      <xdr:nvSpPr>
        <xdr:cNvPr id="2" name="角丸四角形 1"/>
        <xdr:cNvSpPr/>
      </xdr:nvSpPr>
      <xdr:spPr>
        <a:xfrm>
          <a:off x="16068676" y="371475"/>
          <a:ext cx="2590800" cy="8858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届出月の前３ヶ月の実績で算出する事業所用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180975</xdr:colOff>
      <xdr:row>1</xdr:row>
      <xdr:rowOff>47625</xdr:rowOff>
    </xdr:from>
    <xdr:to>
      <xdr:col>39</xdr:col>
      <xdr:colOff>800100</xdr:colOff>
      <xdr:row>5</xdr:row>
      <xdr:rowOff>209550</xdr:rowOff>
    </xdr:to>
    <xdr:sp macro="" textlink="">
      <xdr:nvSpPr>
        <xdr:cNvPr id="2" name="AutoShape 2"/>
        <xdr:cNvSpPr>
          <a:spLocks noChangeArrowheads="1"/>
        </xdr:cNvSpPr>
      </xdr:nvSpPr>
      <xdr:spPr bwMode="auto">
        <a:xfrm>
          <a:off x="13906500" y="304800"/>
          <a:ext cx="3695700" cy="11144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47</xdr:col>
      <xdr:colOff>393700</xdr:colOff>
      <xdr:row>1</xdr:row>
      <xdr:rowOff>165100</xdr:rowOff>
    </xdr:from>
    <xdr:to>
      <xdr:col>50</xdr:col>
      <xdr:colOff>1019176</xdr:colOff>
      <xdr:row>4</xdr:row>
      <xdr:rowOff>212912</xdr:rowOff>
    </xdr:to>
    <xdr:sp macro="" textlink="">
      <xdr:nvSpPr>
        <xdr:cNvPr id="2" name="角丸四角形 1"/>
        <xdr:cNvSpPr/>
      </xdr:nvSpPr>
      <xdr:spPr>
        <a:xfrm>
          <a:off x="13576300" y="384175"/>
          <a:ext cx="2082801" cy="76218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chemeClr val="tx1"/>
              </a:solidFill>
            </a:rPr>
            <a:t>前年度の実績で算出する事業所用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47</xdr:col>
      <xdr:colOff>392206</xdr:colOff>
      <xdr:row>2</xdr:row>
      <xdr:rowOff>100854</xdr:rowOff>
    </xdr:from>
    <xdr:to>
      <xdr:col>50</xdr:col>
      <xdr:colOff>1027766</xdr:colOff>
      <xdr:row>5</xdr:row>
      <xdr:rowOff>226733</xdr:rowOff>
    </xdr:to>
    <xdr:sp macro="" textlink="">
      <xdr:nvSpPr>
        <xdr:cNvPr id="2" name="AutoShape 1"/>
        <xdr:cNvSpPr>
          <a:spLocks noChangeArrowheads="1"/>
        </xdr:cNvSpPr>
      </xdr:nvSpPr>
      <xdr:spPr bwMode="auto">
        <a:xfrm>
          <a:off x="13574806" y="558054"/>
          <a:ext cx="2092885" cy="840254"/>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ＭＳ Ｐゴシック"/>
              <a:ea typeface="ＭＳ Ｐゴシック"/>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1"/>
  <sheetViews>
    <sheetView showGridLines="0" tabSelected="1" view="pageBreakPreview" zoomScale="75" zoomScaleNormal="75" zoomScaleSheetLayoutView="75" workbookViewId="0">
      <pane xSplit="1" ySplit="4" topLeftCell="B5" activePane="bottomRight" state="frozen"/>
      <selection pane="topRight"/>
      <selection pane="bottomLeft"/>
      <selection pane="bottomRight" activeCell="B5" sqref="B5:C5"/>
    </sheetView>
  </sheetViews>
  <sheetFormatPr defaultRowHeight="12"/>
  <cols>
    <col min="1" max="1" width="7.625" style="11" customWidth="1"/>
    <col min="2" max="2" width="27" style="12" customWidth="1"/>
    <col min="3" max="3" width="12.375" style="12" customWidth="1"/>
    <col min="4" max="4" width="7.625" style="13" customWidth="1"/>
    <col min="5" max="5" width="13" style="13" customWidth="1"/>
    <col min="6" max="6" width="75" style="1" customWidth="1"/>
    <col min="7" max="256" width="9" style="1"/>
    <col min="257" max="257" width="7.625" style="1" customWidth="1"/>
    <col min="258" max="258" width="27" style="1" customWidth="1"/>
    <col min="259" max="259" width="12.375" style="1" customWidth="1"/>
    <col min="260" max="260" width="7.625" style="1" customWidth="1"/>
    <col min="261" max="261" width="13" style="1" customWidth="1"/>
    <col min="262" max="262" width="75" style="1" customWidth="1"/>
    <col min="263" max="512" width="9" style="1"/>
    <col min="513" max="513" width="7.625" style="1" customWidth="1"/>
    <col min="514" max="514" width="27" style="1" customWidth="1"/>
    <col min="515" max="515" width="12.375" style="1" customWidth="1"/>
    <col min="516" max="516" width="7.625" style="1" customWidth="1"/>
    <col min="517" max="517" width="13" style="1" customWidth="1"/>
    <col min="518" max="518" width="75" style="1" customWidth="1"/>
    <col min="519" max="768" width="9" style="1"/>
    <col min="769" max="769" width="7.625" style="1" customWidth="1"/>
    <col min="770" max="770" width="27" style="1" customWidth="1"/>
    <col min="771" max="771" width="12.375" style="1" customWidth="1"/>
    <col min="772" max="772" width="7.625" style="1" customWidth="1"/>
    <col min="773" max="773" width="13" style="1" customWidth="1"/>
    <col min="774" max="774" width="75" style="1" customWidth="1"/>
    <col min="775" max="1024" width="9" style="1"/>
    <col min="1025" max="1025" width="7.625" style="1" customWidth="1"/>
    <col min="1026" max="1026" width="27" style="1" customWidth="1"/>
    <col min="1027" max="1027" width="12.375" style="1" customWidth="1"/>
    <col min="1028" max="1028" width="7.625" style="1" customWidth="1"/>
    <col min="1029" max="1029" width="13" style="1" customWidth="1"/>
    <col min="1030" max="1030" width="75" style="1" customWidth="1"/>
    <col min="1031" max="1280" width="9" style="1"/>
    <col min="1281" max="1281" width="7.625" style="1" customWidth="1"/>
    <col min="1282" max="1282" width="27" style="1" customWidth="1"/>
    <col min="1283" max="1283" width="12.375" style="1" customWidth="1"/>
    <col min="1284" max="1284" width="7.625" style="1" customWidth="1"/>
    <col min="1285" max="1285" width="13" style="1" customWidth="1"/>
    <col min="1286" max="1286" width="75" style="1" customWidth="1"/>
    <col min="1287" max="1536" width="9" style="1"/>
    <col min="1537" max="1537" width="7.625" style="1" customWidth="1"/>
    <col min="1538" max="1538" width="27" style="1" customWidth="1"/>
    <col min="1539" max="1539" width="12.375" style="1" customWidth="1"/>
    <col min="1540" max="1540" width="7.625" style="1" customWidth="1"/>
    <col min="1541" max="1541" width="13" style="1" customWidth="1"/>
    <col min="1542" max="1542" width="75" style="1" customWidth="1"/>
    <col min="1543" max="1792" width="9" style="1"/>
    <col min="1793" max="1793" width="7.625" style="1" customWidth="1"/>
    <col min="1794" max="1794" width="27" style="1" customWidth="1"/>
    <col min="1795" max="1795" width="12.375" style="1" customWidth="1"/>
    <col min="1796" max="1796" width="7.625" style="1" customWidth="1"/>
    <col min="1797" max="1797" width="13" style="1" customWidth="1"/>
    <col min="1798" max="1798" width="75" style="1" customWidth="1"/>
    <col min="1799" max="2048" width="9" style="1"/>
    <col min="2049" max="2049" width="7.625" style="1" customWidth="1"/>
    <col min="2050" max="2050" width="27" style="1" customWidth="1"/>
    <col min="2051" max="2051" width="12.375" style="1" customWidth="1"/>
    <col min="2052" max="2052" width="7.625" style="1" customWidth="1"/>
    <col min="2053" max="2053" width="13" style="1" customWidth="1"/>
    <col min="2054" max="2054" width="75" style="1" customWidth="1"/>
    <col min="2055" max="2304" width="9" style="1"/>
    <col min="2305" max="2305" width="7.625" style="1" customWidth="1"/>
    <col min="2306" max="2306" width="27" style="1" customWidth="1"/>
    <col min="2307" max="2307" width="12.375" style="1" customWidth="1"/>
    <col min="2308" max="2308" width="7.625" style="1" customWidth="1"/>
    <col min="2309" max="2309" width="13" style="1" customWidth="1"/>
    <col min="2310" max="2310" width="75" style="1" customWidth="1"/>
    <col min="2311" max="2560" width="9" style="1"/>
    <col min="2561" max="2561" width="7.625" style="1" customWidth="1"/>
    <col min="2562" max="2562" width="27" style="1" customWidth="1"/>
    <col min="2563" max="2563" width="12.375" style="1" customWidth="1"/>
    <col min="2564" max="2564" width="7.625" style="1" customWidth="1"/>
    <col min="2565" max="2565" width="13" style="1" customWidth="1"/>
    <col min="2566" max="2566" width="75" style="1" customWidth="1"/>
    <col min="2567" max="2816" width="9" style="1"/>
    <col min="2817" max="2817" width="7.625" style="1" customWidth="1"/>
    <col min="2818" max="2818" width="27" style="1" customWidth="1"/>
    <col min="2819" max="2819" width="12.375" style="1" customWidth="1"/>
    <col min="2820" max="2820" width="7.625" style="1" customWidth="1"/>
    <col min="2821" max="2821" width="13" style="1" customWidth="1"/>
    <col min="2822" max="2822" width="75" style="1" customWidth="1"/>
    <col min="2823" max="3072" width="9" style="1"/>
    <col min="3073" max="3073" width="7.625" style="1" customWidth="1"/>
    <col min="3074" max="3074" width="27" style="1" customWidth="1"/>
    <col min="3075" max="3075" width="12.375" style="1" customWidth="1"/>
    <col min="3076" max="3076" width="7.625" style="1" customWidth="1"/>
    <col min="3077" max="3077" width="13" style="1" customWidth="1"/>
    <col min="3078" max="3078" width="75" style="1" customWidth="1"/>
    <col min="3079" max="3328" width="9" style="1"/>
    <col min="3329" max="3329" width="7.625" style="1" customWidth="1"/>
    <col min="3330" max="3330" width="27" style="1" customWidth="1"/>
    <col min="3331" max="3331" width="12.375" style="1" customWidth="1"/>
    <col min="3332" max="3332" width="7.625" style="1" customWidth="1"/>
    <col min="3333" max="3333" width="13" style="1" customWidth="1"/>
    <col min="3334" max="3334" width="75" style="1" customWidth="1"/>
    <col min="3335" max="3584" width="9" style="1"/>
    <col min="3585" max="3585" width="7.625" style="1" customWidth="1"/>
    <col min="3586" max="3586" width="27" style="1" customWidth="1"/>
    <col min="3587" max="3587" width="12.375" style="1" customWidth="1"/>
    <col min="3588" max="3588" width="7.625" style="1" customWidth="1"/>
    <col min="3589" max="3589" width="13" style="1" customWidth="1"/>
    <col min="3590" max="3590" width="75" style="1" customWidth="1"/>
    <col min="3591" max="3840" width="9" style="1"/>
    <col min="3841" max="3841" width="7.625" style="1" customWidth="1"/>
    <col min="3842" max="3842" width="27" style="1" customWidth="1"/>
    <col min="3843" max="3843" width="12.375" style="1" customWidth="1"/>
    <col min="3844" max="3844" width="7.625" style="1" customWidth="1"/>
    <col min="3845" max="3845" width="13" style="1" customWidth="1"/>
    <col min="3846" max="3846" width="75" style="1" customWidth="1"/>
    <col min="3847" max="4096" width="9" style="1"/>
    <col min="4097" max="4097" width="7.625" style="1" customWidth="1"/>
    <col min="4098" max="4098" width="27" style="1" customWidth="1"/>
    <col min="4099" max="4099" width="12.375" style="1" customWidth="1"/>
    <col min="4100" max="4100" width="7.625" style="1" customWidth="1"/>
    <col min="4101" max="4101" width="13" style="1" customWidth="1"/>
    <col min="4102" max="4102" width="75" style="1" customWidth="1"/>
    <col min="4103" max="4352" width="9" style="1"/>
    <col min="4353" max="4353" width="7.625" style="1" customWidth="1"/>
    <col min="4354" max="4354" width="27" style="1" customWidth="1"/>
    <col min="4355" max="4355" width="12.375" style="1" customWidth="1"/>
    <col min="4356" max="4356" width="7.625" style="1" customWidth="1"/>
    <col min="4357" max="4357" width="13" style="1" customWidth="1"/>
    <col min="4358" max="4358" width="75" style="1" customWidth="1"/>
    <col min="4359" max="4608" width="9" style="1"/>
    <col min="4609" max="4609" width="7.625" style="1" customWidth="1"/>
    <col min="4610" max="4610" width="27" style="1" customWidth="1"/>
    <col min="4611" max="4611" width="12.375" style="1" customWidth="1"/>
    <col min="4612" max="4612" width="7.625" style="1" customWidth="1"/>
    <col min="4613" max="4613" width="13" style="1" customWidth="1"/>
    <col min="4614" max="4614" width="75" style="1" customWidth="1"/>
    <col min="4615" max="4864" width="9" style="1"/>
    <col min="4865" max="4865" width="7.625" style="1" customWidth="1"/>
    <col min="4866" max="4866" width="27" style="1" customWidth="1"/>
    <col min="4867" max="4867" width="12.375" style="1" customWidth="1"/>
    <col min="4868" max="4868" width="7.625" style="1" customWidth="1"/>
    <col min="4869" max="4869" width="13" style="1" customWidth="1"/>
    <col min="4870" max="4870" width="75" style="1" customWidth="1"/>
    <col min="4871" max="5120" width="9" style="1"/>
    <col min="5121" max="5121" width="7.625" style="1" customWidth="1"/>
    <col min="5122" max="5122" width="27" style="1" customWidth="1"/>
    <col min="5123" max="5123" width="12.375" style="1" customWidth="1"/>
    <col min="5124" max="5124" width="7.625" style="1" customWidth="1"/>
    <col min="5125" max="5125" width="13" style="1" customWidth="1"/>
    <col min="5126" max="5126" width="75" style="1" customWidth="1"/>
    <col min="5127" max="5376" width="9" style="1"/>
    <col min="5377" max="5377" width="7.625" style="1" customWidth="1"/>
    <col min="5378" max="5378" width="27" style="1" customWidth="1"/>
    <col min="5379" max="5379" width="12.375" style="1" customWidth="1"/>
    <col min="5380" max="5380" width="7.625" style="1" customWidth="1"/>
    <col min="5381" max="5381" width="13" style="1" customWidth="1"/>
    <col min="5382" max="5382" width="75" style="1" customWidth="1"/>
    <col min="5383" max="5632" width="9" style="1"/>
    <col min="5633" max="5633" width="7.625" style="1" customWidth="1"/>
    <col min="5634" max="5634" width="27" style="1" customWidth="1"/>
    <col min="5635" max="5635" width="12.375" style="1" customWidth="1"/>
    <col min="5636" max="5636" width="7.625" style="1" customWidth="1"/>
    <col min="5637" max="5637" width="13" style="1" customWidth="1"/>
    <col min="5638" max="5638" width="75" style="1" customWidth="1"/>
    <col min="5639" max="5888" width="9" style="1"/>
    <col min="5889" max="5889" width="7.625" style="1" customWidth="1"/>
    <col min="5890" max="5890" width="27" style="1" customWidth="1"/>
    <col min="5891" max="5891" width="12.375" style="1" customWidth="1"/>
    <col min="5892" max="5892" width="7.625" style="1" customWidth="1"/>
    <col min="5893" max="5893" width="13" style="1" customWidth="1"/>
    <col min="5894" max="5894" width="75" style="1" customWidth="1"/>
    <col min="5895" max="6144" width="9" style="1"/>
    <col min="6145" max="6145" width="7.625" style="1" customWidth="1"/>
    <col min="6146" max="6146" width="27" style="1" customWidth="1"/>
    <col min="6147" max="6147" width="12.375" style="1" customWidth="1"/>
    <col min="6148" max="6148" width="7.625" style="1" customWidth="1"/>
    <col min="6149" max="6149" width="13" style="1" customWidth="1"/>
    <col min="6150" max="6150" width="75" style="1" customWidth="1"/>
    <col min="6151" max="6400" width="9" style="1"/>
    <col min="6401" max="6401" width="7.625" style="1" customWidth="1"/>
    <col min="6402" max="6402" width="27" style="1" customWidth="1"/>
    <col min="6403" max="6403" width="12.375" style="1" customWidth="1"/>
    <col min="6404" max="6404" width="7.625" style="1" customWidth="1"/>
    <col min="6405" max="6405" width="13" style="1" customWidth="1"/>
    <col min="6406" max="6406" width="75" style="1" customWidth="1"/>
    <col min="6407" max="6656" width="9" style="1"/>
    <col min="6657" max="6657" width="7.625" style="1" customWidth="1"/>
    <col min="6658" max="6658" width="27" style="1" customWidth="1"/>
    <col min="6659" max="6659" width="12.375" style="1" customWidth="1"/>
    <col min="6660" max="6660" width="7.625" style="1" customWidth="1"/>
    <col min="6661" max="6661" width="13" style="1" customWidth="1"/>
    <col min="6662" max="6662" width="75" style="1" customWidth="1"/>
    <col min="6663" max="6912" width="9" style="1"/>
    <col min="6913" max="6913" width="7.625" style="1" customWidth="1"/>
    <col min="6914" max="6914" width="27" style="1" customWidth="1"/>
    <col min="6915" max="6915" width="12.375" style="1" customWidth="1"/>
    <col min="6916" max="6916" width="7.625" style="1" customWidth="1"/>
    <col min="6917" max="6917" width="13" style="1" customWidth="1"/>
    <col min="6918" max="6918" width="75" style="1" customWidth="1"/>
    <col min="6919" max="7168" width="9" style="1"/>
    <col min="7169" max="7169" width="7.625" style="1" customWidth="1"/>
    <col min="7170" max="7170" width="27" style="1" customWidth="1"/>
    <col min="7171" max="7171" width="12.375" style="1" customWidth="1"/>
    <col min="7172" max="7172" width="7.625" style="1" customWidth="1"/>
    <col min="7173" max="7173" width="13" style="1" customWidth="1"/>
    <col min="7174" max="7174" width="75" style="1" customWidth="1"/>
    <col min="7175" max="7424" width="9" style="1"/>
    <col min="7425" max="7425" width="7.625" style="1" customWidth="1"/>
    <col min="7426" max="7426" width="27" style="1" customWidth="1"/>
    <col min="7427" max="7427" width="12.375" style="1" customWidth="1"/>
    <col min="7428" max="7428" width="7.625" style="1" customWidth="1"/>
    <col min="7429" max="7429" width="13" style="1" customWidth="1"/>
    <col min="7430" max="7430" width="75" style="1" customWidth="1"/>
    <col min="7431" max="7680" width="9" style="1"/>
    <col min="7681" max="7681" width="7.625" style="1" customWidth="1"/>
    <col min="7682" max="7682" width="27" style="1" customWidth="1"/>
    <col min="7683" max="7683" width="12.375" style="1" customWidth="1"/>
    <col min="7684" max="7684" width="7.625" style="1" customWidth="1"/>
    <col min="7685" max="7685" width="13" style="1" customWidth="1"/>
    <col min="7686" max="7686" width="75" style="1" customWidth="1"/>
    <col min="7687" max="7936" width="9" style="1"/>
    <col min="7937" max="7937" width="7.625" style="1" customWidth="1"/>
    <col min="7938" max="7938" width="27" style="1" customWidth="1"/>
    <col min="7939" max="7939" width="12.375" style="1" customWidth="1"/>
    <col min="7940" max="7940" width="7.625" style="1" customWidth="1"/>
    <col min="7941" max="7941" width="13" style="1" customWidth="1"/>
    <col min="7942" max="7942" width="75" style="1" customWidth="1"/>
    <col min="7943" max="8192" width="9" style="1"/>
    <col min="8193" max="8193" width="7.625" style="1" customWidth="1"/>
    <col min="8194" max="8194" width="27" style="1" customWidth="1"/>
    <col min="8195" max="8195" width="12.375" style="1" customWidth="1"/>
    <col min="8196" max="8196" width="7.625" style="1" customWidth="1"/>
    <col min="8197" max="8197" width="13" style="1" customWidth="1"/>
    <col min="8198" max="8198" width="75" style="1" customWidth="1"/>
    <col min="8199" max="8448" width="9" style="1"/>
    <col min="8449" max="8449" width="7.625" style="1" customWidth="1"/>
    <col min="8450" max="8450" width="27" style="1" customWidth="1"/>
    <col min="8451" max="8451" width="12.375" style="1" customWidth="1"/>
    <col min="8452" max="8452" width="7.625" style="1" customWidth="1"/>
    <col min="8453" max="8453" width="13" style="1" customWidth="1"/>
    <col min="8454" max="8454" width="75" style="1" customWidth="1"/>
    <col min="8455" max="8704" width="9" style="1"/>
    <col min="8705" max="8705" width="7.625" style="1" customWidth="1"/>
    <col min="8706" max="8706" width="27" style="1" customWidth="1"/>
    <col min="8707" max="8707" width="12.375" style="1" customWidth="1"/>
    <col min="8708" max="8708" width="7.625" style="1" customWidth="1"/>
    <col min="8709" max="8709" width="13" style="1" customWidth="1"/>
    <col min="8710" max="8710" width="75" style="1" customWidth="1"/>
    <col min="8711" max="8960" width="9" style="1"/>
    <col min="8961" max="8961" width="7.625" style="1" customWidth="1"/>
    <col min="8962" max="8962" width="27" style="1" customWidth="1"/>
    <col min="8963" max="8963" width="12.375" style="1" customWidth="1"/>
    <col min="8964" max="8964" width="7.625" style="1" customWidth="1"/>
    <col min="8965" max="8965" width="13" style="1" customWidth="1"/>
    <col min="8966" max="8966" width="75" style="1" customWidth="1"/>
    <col min="8967" max="9216" width="9" style="1"/>
    <col min="9217" max="9217" width="7.625" style="1" customWidth="1"/>
    <col min="9218" max="9218" width="27" style="1" customWidth="1"/>
    <col min="9219" max="9219" width="12.375" style="1" customWidth="1"/>
    <col min="9220" max="9220" width="7.625" style="1" customWidth="1"/>
    <col min="9221" max="9221" width="13" style="1" customWidth="1"/>
    <col min="9222" max="9222" width="75" style="1" customWidth="1"/>
    <col min="9223" max="9472" width="9" style="1"/>
    <col min="9473" max="9473" width="7.625" style="1" customWidth="1"/>
    <col min="9474" max="9474" width="27" style="1" customWidth="1"/>
    <col min="9475" max="9475" width="12.375" style="1" customWidth="1"/>
    <col min="9476" max="9476" width="7.625" style="1" customWidth="1"/>
    <col min="9477" max="9477" width="13" style="1" customWidth="1"/>
    <col min="9478" max="9478" width="75" style="1" customWidth="1"/>
    <col min="9479" max="9728" width="9" style="1"/>
    <col min="9729" max="9729" width="7.625" style="1" customWidth="1"/>
    <col min="9730" max="9730" width="27" style="1" customWidth="1"/>
    <col min="9731" max="9731" width="12.375" style="1" customWidth="1"/>
    <col min="9732" max="9732" width="7.625" style="1" customWidth="1"/>
    <col min="9733" max="9733" width="13" style="1" customWidth="1"/>
    <col min="9734" max="9734" width="75" style="1" customWidth="1"/>
    <col min="9735" max="9984" width="9" style="1"/>
    <col min="9985" max="9985" width="7.625" style="1" customWidth="1"/>
    <col min="9986" max="9986" width="27" style="1" customWidth="1"/>
    <col min="9987" max="9987" width="12.375" style="1" customWidth="1"/>
    <col min="9988" max="9988" width="7.625" style="1" customWidth="1"/>
    <col min="9989" max="9989" width="13" style="1" customWidth="1"/>
    <col min="9990" max="9990" width="75" style="1" customWidth="1"/>
    <col min="9991" max="10240" width="9" style="1"/>
    <col min="10241" max="10241" width="7.625" style="1" customWidth="1"/>
    <col min="10242" max="10242" width="27" style="1" customWidth="1"/>
    <col min="10243" max="10243" width="12.375" style="1" customWidth="1"/>
    <col min="10244" max="10244" width="7.625" style="1" customWidth="1"/>
    <col min="10245" max="10245" width="13" style="1" customWidth="1"/>
    <col min="10246" max="10246" width="75" style="1" customWidth="1"/>
    <col min="10247" max="10496" width="9" style="1"/>
    <col min="10497" max="10497" width="7.625" style="1" customWidth="1"/>
    <col min="10498" max="10498" width="27" style="1" customWidth="1"/>
    <col min="10499" max="10499" width="12.375" style="1" customWidth="1"/>
    <col min="10500" max="10500" width="7.625" style="1" customWidth="1"/>
    <col min="10501" max="10501" width="13" style="1" customWidth="1"/>
    <col min="10502" max="10502" width="75" style="1" customWidth="1"/>
    <col min="10503" max="10752" width="9" style="1"/>
    <col min="10753" max="10753" width="7.625" style="1" customWidth="1"/>
    <col min="10754" max="10754" width="27" style="1" customWidth="1"/>
    <col min="10755" max="10755" width="12.375" style="1" customWidth="1"/>
    <col min="10756" max="10756" width="7.625" style="1" customWidth="1"/>
    <col min="10757" max="10757" width="13" style="1" customWidth="1"/>
    <col min="10758" max="10758" width="75" style="1" customWidth="1"/>
    <col min="10759" max="11008" width="9" style="1"/>
    <col min="11009" max="11009" width="7.625" style="1" customWidth="1"/>
    <col min="11010" max="11010" width="27" style="1" customWidth="1"/>
    <col min="11011" max="11011" width="12.375" style="1" customWidth="1"/>
    <col min="11012" max="11012" width="7.625" style="1" customWidth="1"/>
    <col min="11013" max="11013" width="13" style="1" customWidth="1"/>
    <col min="11014" max="11014" width="75" style="1" customWidth="1"/>
    <col min="11015" max="11264" width="9" style="1"/>
    <col min="11265" max="11265" width="7.625" style="1" customWidth="1"/>
    <col min="11266" max="11266" width="27" style="1" customWidth="1"/>
    <col min="11267" max="11267" width="12.375" style="1" customWidth="1"/>
    <col min="11268" max="11268" width="7.625" style="1" customWidth="1"/>
    <col min="11269" max="11269" width="13" style="1" customWidth="1"/>
    <col min="11270" max="11270" width="75" style="1" customWidth="1"/>
    <col min="11271" max="11520" width="9" style="1"/>
    <col min="11521" max="11521" width="7.625" style="1" customWidth="1"/>
    <col min="11522" max="11522" width="27" style="1" customWidth="1"/>
    <col min="11523" max="11523" width="12.375" style="1" customWidth="1"/>
    <col min="11524" max="11524" width="7.625" style="1" customWidth="1"/>
    <col min="11525" max="11525" width="13" style="1" customWidth="1"/>
    <col min="11526" max="11526" width="75" style="1" customWidth="1"/>
    <col min="11527" max="11776" width="9" style="1"/>
    <col min="11777" max="11777" width="7.625" style="1" customWidth="1"/>
    <col min="11778" max="11778" width="27" style="1" customWidth="1"/>
    <col min="11779" max="11779" width="12.375" style="1" customWidth="1"/>
    <col min="11780" max="11780" width="7.625" style="1" customWidth="1"/>
    <col min="11781" max="11781" width="13" style="1" customWidth="1"/>
    <col min="11782" max="11782" width="75" style="1" customWidth="1"/>
    <col min="11783" max="12032" width="9" style="1"/>
    <col min="12033" max="12033" width="7.625" style="1" customWidth="1"/>
    <col min="12034" max="12034" width="27" style="1" customWidth="1"/>
    <col min="12035" max="12035" width="12.375" style="1" customWidth="1"/>
    <col min="12036" max="12036" width="7.625" style="1" customWidth="1"/>
    <col min="12037" max="12037" width="13" style="1" customWidth="1"/>
    <col min="12038" max="12038" width="75" style="1" customWidth="1"/>
    <col min="12039" max="12288" width="9" style="1"/>
    <col min="12289" max="12289" width="7.625" style="1" customWidth="1"/>
    <col min="12290" max="12290" width="27" style="1" customWidth="1"/>
    <col min="12291" max="12291" width="12.375" style="1" customWidth="1"/>
    <col min="12292" max="12292" width="7.625" style="1" customWidth="1"/>
    <col min="12293" max="12293" width="13" style="1" customWidth="1"/>
    <col min="12294" max="12294" width="75" style="1" customWidth="1"/>
    <col min="12295" max="12544" width="9" style="1"/>
    <col min="12545" max="12545" width="7.625" style="1" customWidth="1"/>
    <col min="12546" max="12546" width="27" style="1" customWidth="1"/>
    <col min="12547" max="12547" width="12.375" style="1" customWidth="1"/>
    <col min="12548" max="12548" width="7.625" style="1" customWidth="1"/>
    <col min="12549" max="12549" width="13" style="1" customWidth="1"/>
    <col min="12550" max="12550" width="75" style="1" customWidth="1"/>
    <col min="12551" max="12800" width="9" style="1"/>
    <col min="12801" max="12801" width="7.625" style="1" customWidth="1"/>
    <col min="12802" max="12802" width="27" style="1" customWidth="1"/>
    <col min="12803" max="12803" width="12.375" style="1" customWidth="1"/>
    <col min="12804" max="12804" width="7.625" style="1" customWidth="1"/>
    <col min="12805" max="12805" width="13" style="1" customWidth="1"/>
    <col min="12806" max="12806" width="75" style="1" customWidth="1"/>
    <col min="12807" max="13056" width="9" style="1"/>
    <col min="13057" max="13057" width="7.625" style="1" customWidth="1"/>
    <col min="13058" max="13058" width="27" style="1" customWidth="1"/>
    <col min="13059" max="13059" width="12.375" style="1" customWidth="1"/>
    <col min="13060" max="13060" width="7.625" style="1" customWidth="1"/>
    <col min="13061" max="13061" width="13" style="1" customWidth="1"/>
    <col min="13062" max="13062" width="75" style="1" customWidth="1"/>
    <col min="13063" max="13312" width="9" style="1"/>
    <col min="13313" max="13313" width="7.625" style="1" customWidth="1"/>
    <col min="13314" max="13314" width="27" style="1" customWidth="1"/>
    <col min="13315" max="13315" width="12.375" style="1" customWidth="1"/>
    <col min="13316" max="13316" width="7.625" style="1" customWidth="1"/>
    <col min="13317" max="13317" width="13" style="1" customWidth="1"/>
    <col min="13318" max="13318" width="75" style="1" customWidth="1"/>
    <col min="13319" max="13568" width="9" style="1"/>
    <col min="13569" max="13569" width="7.625" style="1" customWidth="1"/>
    <col min="13570" max="13570" width="27" style="1" customWidth="1"/>
    <col min="13571" max="13571" width="12.375" style="1" customWidth="1"/>
    <col min="13572" max="13572" width="7.625" style="1" customWidth="1"/>
    <col min="13573" max="13573" width="13" style="1" customWidth="1"/>
    <col min="13574" max="13574" width="75" style="1" customWidth="1"/>
    <col min="13575" max="13824" width="9" style="1"/>
    <col min="13825" max="13825" width="7.625" style="1" customWidth="1"/>
    <col min="13826" max="13826" width="27" style="1" customWidth="1"/>
    <col min="13827" max="13827" width="12.375" style="1" customWidth="1"/>
    <col min="13828" max="13828" width="7.625" style="1" customWidth="1"/>
    <col min="13829" max="13829" width="13" style="1" customWidth="1"/>
    <col min="13830" max="13830" width="75" style="1" customWidth="1"/>
    <col min="13831" max="14080" width="9" style="1"/>
    <col min="14081" max="14081" width="7.625" style="1" customWidth="1"/>
    <col min="14082" max="14082" width="27" style="1" customWidth="1"/>
    <col min="14083" max="14083" width="12.375" style="1" customWidth="1"/>
    <col min="14084" max="14084" width="7.625" style="1" customWidth="1"/>
    <col min="14085" max="14085" width="13" style="1" customWidth="1"/>
    <col min="14086" max="14086" width="75" style="1" customWidth="1"/>
    <col min="14087" max="14336" width="9" style="1"/>
    <col min="14337" max="14337" width="7.625" style="1" customWidth="1"/>
    <col min="14338" max="14338" width="27" style="1" customWidth="1"/>
    <col min="14339" max="14339" width="12.375" style="1" customWidth="1"/>
    <col min="14340" max="14340" width="7.625" style="1" customWidth="1"/>
    <col min="14341" max="14341" width="13" style="1" customWidth="1"/>
    <col min="14342" max="14342" width="75" style="1" customWidth="1"/>
    <col min="14343" max="14592" width="9" style="1"/>
    <col min="14593" max="14593" width="7.625" style="1" customWidth="1"/>
    <col min="14594" max="14594" width="27" style="1" customWidth="1"/>
    <col min="14595" max="14595" width="12.375" style="1" customWidth="1"/>
    <col min="14596" max="14596" width="7.625" style="1" customWidth="1"/>
    <col min="14597" max="14597" width="13" style="1" customWidth="1"/>
    <col min="14598" max="14598" width="75" style="1" customWidth="1"/>
    <col min="14599" max="14848" width="9" style="1"/>
    <col min="14849" max="14849" width="7.625" style="1" customWidth="1"/>
    <col min="14850" max="14850" width="27" style="1" customWidth="1"/>
    <col min="14851" max="14851" width="12.375" style="1" customWidth="1"/>
    <col min="14852" max="14852" width="7.625" style="1" customWidth="1"/>
    <col min="14853" max="14853" width="13" style="1" customWidth="1"/>
    <col min="14854" max="14854" width="75" style="1" customWidth="1"/>
    <col min="14855" max="15104" width="9" style="1"/>
    <col min="15105" max="15105" width="7.625" style="1" customWidth="1"/>
    <col min="15106" max="15106" width="27" style="1" customWidth="1"/>
    <col min="15107" max="15107" width="12.375" style="1" customWidth="1"/>
    <col min="15108" max="15108" width="7.625" style="1" customWidth="1"/>
    <col min="15109" max="15109" width="13" style="1" customWidth="1"/>
    <col min="15110" max="15110" width="75" style="1" customWidth="1"/>
    <col min="15111" max="15360" width="9" style="1"/>
    <col min="15361" max="15361" width="7.625" style="1" customWidth="1"/>
    <col min="15362" max="15362" width="27" style="1" customWidth="1"/>
    <col min="15363" max="15363" width="12.375" style="1" customWidth="1"/>
    <col min="15364" max="15364" width="7.625" style="1" customWidth="1"/>
    <col min="15365" max="15365" width="13" style="1" customWidth="1"/>
    <col min="15366" max="15366" width="75" style="1" customWidth="1"/>
    <col min="15367" max="15616" width="9" style="1"/>
    <col min="15617" max="15617" width="7.625" style="1" customWidth="1"/>
    <col min="15618" max="15618" width="27" style="1" customWidth="1"/>
    <col min="15619" max="15619" width="12.375" style="1" customWidth="1"/>
    <col min="15620" max="15620" width="7.625" style="1" customWidth="1"/>
    <col min="15621" max="15621" width="13" style="1" customWidth="1"/>
    <col min="15622" max="15622" width="75" style="1" customWidth="1"/>
    <col min="15623" max="15872" width="9" style="1"/>
    <col min="15873" max="15873" width="7.625" style="1" customWidth="1"/>
    <col min="15874" max="15874" width="27" style="1" customWidth="1"/>
    <col min="15875" max="15875" width="12.375" style="1" customWidth="1"/>
    <col min="15876" max="15876" width="7.625" style="1" customWidth="1"/>
    <col min="15877" max="15877" width="13" style="1" customWidth="1"/>
    <col min="15878" max="15878" width="75" style="1" customWidth="1"/>
    <col min="15879" max="16128" width="9" style="1"/>
    <col min="16129" max="16129" width="7.625" style="1" customWidth="1"/>
    <col min="16130" max="16130" width="27" style="1" customWidth="1"/>
    <col min="16131" max="16131" width="12.375" style="1" customWidth="1"/>
    <col min="16132" max="16132" width="7.625" style="1" customWidth="1"/>
    <col min="16133" max="16133" width="13" style="1" customWidth="1"/>
    <col min="16134" max="16134" width="75" style="1" customWidth="1"/>
    <col min="16135" max="16384" width="9" style="1"/>
  </cols>
  <sheetData>
    <row r="1" spans="1:6" ht="21" customHeight="1">
      <c r="A1" s="832" t="s">
        <v>5</v>
      </c>
      <c r="B1" s="832"/>
      <c r="C1" s="832"/>
      <c r="D1" s="832"/>
      <c r="E1" s="832"/>
      <c r="F1" s="832"/>
    </row>
    <row r="2" spans="1:6" ht="21.75" customHeight="1" thickBot="1">
      <c r="A2" s="833" t="s">
        <v>6</v>
      </c>
      <c r="B2" s="833"/>
      <c r="C2" s="833"/>
      <c r="D2" s="833"/>
      <c r="E2" s="833"/>
      <c r="F2" s="833"/>
    </row>
    <row r="3" spans="1:6" ht="15.75" customHeight="1">
      <c r="A3" s="834" t="s">
        <v>7</v>
      </c>
      <c r="B3" s="836" t="s">
        <v>8</v>
      </c>
      <c r="C3" s="837"/>
      <c r="D3" s="840" t="s">
        <v>9</v>
      </c>
      <c r="E3" s="836" t="s">
        <v>10</v>
      </c>
      <c r="F3" s="842"/>
    </row>
    <row r="4" spans="1:6" ht="15.75" customHeight="1" thickBot="1">
      <c r="A4" s="835"/>
      <c r="B4" s="838"/>
      <c r="C4" s="839"/>
      <c r="D4" s="841"/>
      <c r="E4" s="843"/>
      <c r="F4" s="844"/>
    </row>
    <row r="5" spans="1:6" ht="63" customHeight="1">
      <c r="A5" s="821" t="s">
        <v>11</v>
      </c>
      <c r="B5" s="824" t="s">
        <v>12</v>
      </c>
      <c r="C5" s="825"/>
      <c r="D5" s="2" t="s">
        <v>13</v>
      </c>
      <c r="E5" s="820" t="s">
        <v>14</v>
      </c>
      <c r="F5" s="826"/>
    </row>
    <row r="6" spans="1:6" ht="36.75" customHeight="1">
      <c r="A6" s="822"/>
      <c r="B6" s="805" t="s">
        <v>15</v>
      </c>
      <c r="C6" s="812"/>
      <c r="D6" s="2" t="s">
        <v>16</v>
      </c>
      <c r="E6" s="827"/>
      <c r="F6" s="826"/>
    </row>
    <row r="7" spans="1:6" ht="36.75" customHeight="1">
      <c r="A7" s="822"/>
      <c r="B7" s="3" t="s">
        <v>17</v>
      </c>
      <c r="C7" s="4" t="s">
        <v>18</v>
      </c>
      <c r="D7" s="2" t="s">
        <v>16</v>
      </c>
      <c r="E7" s="827"/>
      <c r="F7" s="826"/>
    </row>
    <row r="8" spans="1:6" ht="36.75" customHeight="1">
      <c r="A8" s="822"/>
      <c r="B8" s="5" t="s">
        <v>17</v>
      </c>
      <c r="C8" s="6" t="s">
        <v>19</v>
      </c>
      <c r="D8" s="7" t="s">
        <v>20</v>
      </c>
      <c r="E8" s="828" t="s">
        <v>21</v>
      </c>
      <c r="F8" s="829"/>
    </row>
    <row r="9" spans="1:6" ht="36.75" customHeight="1" thickBot="1">
      <c r="A9" s="823"/>
      <c r="B9" s="808" t="s">
        <v>0</v>
      </c>
      <c r="C9" s="830"/>
      <c r="D9" s="8" t="s">
        <v>22</v>
      </c>
      <c r="E9" s="810" t="s">
        <v>23</v>
      </c>
      <c r="F9" s="831"/>
    </row>
    <row r="10" spans="1:6" ht="36.75" customHeight="1">
      <c r="A10" s="816" t="s">
        <v>24</v>
      </c>
      <c r="B10" s="805" t="s">
        <v>25</v>
      </c>
      <c r="C10" s="812"/>
      <c r="D10" s="2" t="s">
        <v>26</v>
      </c>
      <c r="E10" s="806" t="s">
        <v>27</v>
      </c>
      <c r="F10" s="813"/>
    </row>
    <row r="11" spans="1:6" ht="36.75" customHeight="1">
      <c r="A11" s="817"/>
      <c r="B11" s="805" t="s">
        <v>28</v>
      </c>
      <c r="C11" s="812"/>
      <c r="D11" s="2" t="s">
        <v>20</v>
      </c>
      <c r="E11" s="806" t="s">
        <v>29</v>
      </c>
      <c r="F11" s="813"/>
    </row>
    <row r="12" spans="1:6" ht="36.75" customHeight="1">
      <c r="A12" s="817"/>
      <c r="B12" s="819" t="s">
        <v>1</v>
      </c>
      <c r="C12" s="812"/>
      <c r="D12" s="7" t="s">
        <v>20</v>
      </c>
      <c r="E12" s="820" t="s">
        <v>30</v>
      </c>
      <c r="F12" s="813"/>
    </row>
    <row r="13" spans="1:6" ht="36.75" customHeight="1">
      <c r="A13" s="817"/>
      <c r="B13" s="819" t="s">
        <v>31</v>
      </c>
      <c r="C13" s="812"/>
      <c r="D13" s="7" t="s">
        <v>20</v>
      </c>
      <c r="E13" s="806" t="s">
        <v>32</v>
      </c>
      <c r="F13" s="813"/>
    </row>
    <row r="14" spans="1:6" ht="36.75" customHeight="1">
      <c r="A14" s="817"/>
      <c r="B14" s="805" t="s">
        <v>33</v>
      </c>
      <c r="C14" s="812"/>
      <c r="D14" s="2" t="s">
        <v>20</v>
      </c>
      <c r="E14" s="814" t="s">
        <v>34</v>
      </c>
      <c r="F14" s="815"/>
    </row>
    <row r="15" spans="1:6" ht="36.75" customHeight="1">
      <c r="A15" s="817"/>
      <c r="B15" s="805" t="s">
        <v>35</v>
      </c>
      <c r="C15" s="812"/>
      <c r="D15" s="2" t="s">
        <v>20</v>
      </c>
      <c r="E15" s="814" t="s">
        <v>36</v>
      </c>
      <c r="F15" s="815"/>
    </row>
    <row r="16" spans="1:6" ht="36.75" customHeight="1">
      <c r="A16" s="817"/>
      <c r="B16" s="805" t="s">
        <v>37</v>
      </c>
      <c r="C16" s="812"/>
      <c r="D16" s="2" t="s">
        <v>16</v>
      </c>
      <c r="E16" s="814"/>
      <c r="F16" s="815"/>
    </row>
    <row r="17" spans="1:6" ht="36.75" customHeight="1">
      <c r="A17" s="817"/>
      <c r="B17" s="805" t="s">
        <v>38</v>
      </c>
      <c r="C17" s="812"/>
      <c r="D17" s="2" t="s">
        <v>16</v>
      </c>
      <c r="E17" s="814"/>
      <c r="F17" s="815"/>
    </row>
    <row r="18" spans="1:6" ht="63" customHeight="1">
      <c r="A18" s="817"/>
      <c r="B18" s="805" t="s">
        <v>2</v>
      </c>
      <c r="C18" s="9" t="s">
        <v>39</v>
      </c>
      <c r="D18" s="7" t="s">
        <v>40</v>
      </c>
      <c r="E18" s="806" t="s">
        <v>41</v>
      </c>
      <c r="F18" s="807"/>
    </row>
    <row r="19" spans="1:6" ht="64.5" customHeight="1">
      <c r="A19" s="817"/>
      <c r="B19" s="805"/>
      <c r="C19" s="9" t="s">
        <v>42</v>
      </c>
      <c r="D19" s="7" t="s">
        <v>40</v>
      </c>
      <c r="E19" s="806" t="s">
        <v>43</v>
      </c>
      <c r="F19" s="807"/>
    </row>
    <row r="20" spans="1:6" ht="38.25" customHeight="1" thickBot="1">
      <c r="A20" s="818"/>
      <c r="B20" s="808" t="s">
        <v>0</v>
      </c>
      <c r="C20" s="809"/>
      <c r="D20" s="8" t="s">
        <v>40</v>
      </c>
      <c r="E20" s="810" t="s">
        <v>23</v>
      </c>
      <c r="F20" s="811"/>
    </row>
    <row r="21" spans="1:6" ht="48" customHeight="1">
      <c r="A21" s="10" t="s">
        <v>44</v>
      </c>
      <c r="B21" s="805" t="s">
        <v>25</v>
      </c>
      <c r="C21" s="812"/>
      <c r="D21" s="2" t="s">
        <v>45</v>
      </c>
      <c r="E21" s="806" t="s">
        <v>27</v>
      </c>
      <c r="F21" s="813"/>
    </row>
  </sheetData>
  <mergeCells count="39">
    <mergeCell ref="A1:F1"/>
    <mergeCell ref="A2:F2"/>
    <mergeCell ref="A3:A4"/>
    <mergeCell ref="B3:C4"/>
    <mergeCell ref="D3:D4"/>
    <mergeCell ref="E3:F4"/>
    <mergeCell ref="A5:A9"/>
    <mergeCell ref="B5:C5"/>
    <mergeCell ref="E5:F5"/>
    <mergeCell ref="B6:C6"/>
    <mergeCell ref="E6:F6"/>
    <mergeCell ref="E7:F7"/>
    <mergeCell ref="E8:F8"/>
    <mergeCell ref="B9:C9"/>
    <mergeCell ref="E9:F9"/>
    <mergeCell ref="A10:A20"/>
    <mergeCell ref="B10:C10"/>
    <mergeCell ref="E10:F10"/>
    <mergeCell ref="B11:C11"/>
    <mergeCell ref="E11:F11"/>
    <mergeCell ref="B12:C12"/>
    <mergeCell ref="E12:F12"/>
    <mergeCell ref="B13:C13"/>
    <mergeCell ref="E13:F13"/>
    <mergeCell ref="B14:C14"/>
    <mergeCell ref="B21:C21"/>
    <mergeCell ref="E21:F21"/>
    <mergeCell ref="E14:F14"/>
    <mergeCell ref="B15:C15"/>
    <mergeCell ref="E15:F15"/>
    <mergeCell ref="B16:C16"/>
    <mergeCell ref="E16:F16"/>
    <mergeCell ref="B17:C17"/>
    <mergeCell ref="E17:F17"/>
    <mergeCell ref="B18:B19"/>
    <mergeCell ref="E18:F18"/>
    <mergeCell ref="E19:F19"/>
    <mergeCell ref="B20:C20"/>
    <mergeCell ref="E20:F20"/>
  </mergeCells>
  <phoneticPr fontId="1"/>
  <pageMargins left="0.78740157480314965" right="0.47244094488188981" top="0.59055118110236227" bottom="0.31496062992125984" header="0.51181102362204722" footer="0.51181102362204722"/>
  <pageSetup paperSize="9" scale="62"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B1:AP55"/>
  <sheetViews>
    <sheetView showGridLines="0" showZeros="0" zoomScale="85" zoomScaleNormal="85" workbookViewId="0">
      <selection activeCell="E5" sqref="E5:L5"/>
    </sheetView>
  </sheetViews>
  <sheetFormatPr defaultRowHeight="13.5"/>
  <cols>
    <col min="1" max="1" width="3.375" style="586" customWidth="1"/>
    <col min="2" max="2" width="15.625" style="586" customWidth="1"/>
    <col min="3" max="3" width="17.625" style="586" customWidth="1"/>
    <col min="4" max="4" width="2.625" style="586" bestFit="1" customWidth="1"/>
    <col min="5" max="5" width="13.625" style="586" customWidth="1"/>
    <col min="6" max="6" width="7.625" style="586" customWidth="1"/>
    <col min="7" max="38" width="5.125" style="586" customWidth="1"/>
    <col min="39" max="39" width="7.875" style="586" customWidth="1"/>
    <col min="40" max="40" width="15" style="586" customWidth="1"/>
    <col min="41" max="41" width="6.125" style="586" hidden="1" customWidth="1"/>
    <col min="42" max="42" width="9" style="586" hidden="1" customWidth="1"/>
    <col min="43" max="256" width="9" style="586"/>
    <col min="257" max="257" width="3.375" style="586" customWidth="1"/>
    <col min="258" max="258" width="15.625" style="586" customWidth="1"/>
    <col min="259" max="259" width="17.625" style="586" customWidth="1"/>
    <col min="260" max="260" width="2.625" style="586" bestFit="1" customWidth="1"/>
    <col min="261" max="261" width="13.625" style="586" customWidth="1"/>
    <col min="262" max="262" width="7.625" style="586" customWidth="1"/>
    <col min="263" max="294" width="5.125" style="586" customWidth="1"/>
    <col min="295" max="295" width="7.875" style="586" customWidth="1"/>
    <col min="296" max="296" width="15" style="586" customWidth="1"/>
    <col min="297" max="298" width="0" style="586" hidden="1" customWidth="1"/>
    <col min="299" max="512" width="9" style="586"/>
    <col min="513" max="513" width="3.375" style="586" customWidth="1"/>
    <col min="514" max="514" width="15.625" style="586" customWidth="1"/>
    <col min="515" max="515" width="17.625" style="586" customWidth="1"/>
    <col min="516" max="516" width="2.625" style="586" bestFit="1" customWidth="1"/>
    <col min="517" max="517" width="13.625" style="586" customWidth="1"/>
    <col min="518" max="518" width="7.625" style="586" customWidth="1"/>
    <col min="519" max="550" width="5.125" style="586" customWidth="1"/>
    <col min="551" max="551" width="7.875" style="586" customWidth="1"/>
    <col min="552" max="552" width="15" style="586" customWidth="1"/>
    <col min="553" max="554" width="0" style="586" hidden="1" customWidth="1"/>
    <col min="555" max="768" width="9" style="586"/>
    <col min="769" max="769" width="3.375" style="586" customWidth="1"/>
    <col min="770" max="770" width="15.625" style="586" customWidth="1"/>
    <col min="771" max="771" width="17.625" style="586" customWidth="1"/>
    <col min="772" max="772" width="2.625" style="586" bestFit="1" customWidth="1"/>
    <col min="773" max="773" width="13.625" style="586" customWidth="1"/>
    <col min="774" max="774" width="7.625" style="586" customWidth="1"/>
    <col min="775" max="806" width="5.125" style="586" customWidth="1"/>
    <col min="807" max="807" width="7.875" style="586" customWidth="1"/>
    <col min="808" max="808" width="15" style="586" customWidth="1"/>
    <col min="809" max="810" width="0" style="586" hidden="1" customWidth="1"/>
    <col min="811" max="1024" width="9" style="586"/>
    <col min="1025" max="1025" width="3.375" style="586" customWidth="1"/>
    <col min="1026" max="1026" width="15.625" style="586" customWidth="1"/>
    <col min="1027" max="1027" width="17.625" style="586" customWidth="1"/>
    <col min="1028" max="1028" width="2.625" style="586" bestFit="1" customWidth="1"/>
    <col min="1029" max="1029" width="13.625" style="586" customWidth="1"/>
    <col min="1030" max="1030" width="7.625" style="586" customWidth="1"/>
    <col min="1031" max="1062" width="5.125" style="586" customWidth="1"/>
    <col min="1063" max="1063" width="7.875" style="586" customWidth="1"/>
    <col min="1064" max="1064" width="15" style="586" customWidth="1"/>
    <col min="1065" max="1066" width="0" style="586" hidden="1" customWidth="1"/>
    <col min="1067" max="1280" width="9" style="586"/>
    <col min="1281" max="1281" width="3.375" style="586" customWidth="1"/>
    <col min="1282" max="1282" width="15.625" style="586" customWidth="1"/>
    <col min="1283" max="1283" width="17.625" style="586" customWidth="1"/>
    <col min="1284" max="1284" width="2.625" style="586" bestFit="1" customWidth="1"/>
    <col min="1285" max="1285" width="13.625" style="586" customWidth="1"/>
    <col min="1286" max="1286" width="7.625" style="586" customWidth="1"/>
    <col min="1287" max="1318" width="5.125" style="586" customWidth="1"/>
    <col min="1319" max="1319" width="7.875" style="586" customWidth="1"/>
    <col min="1320" max="1320" width="15" style="586" customWidth="1"/>
    <col min="1321" max="1322" width="0" style="586" hidden="1" customWidth="1"/>
    <col min="1323" max="1536" width="9" style="586"/>
    <col min="1537" max="1537" width="3.375" style="586" customWidth="1"/>
    <col min="1538" max="1538" width="15.625" style="586" customWidth="1"/>
    <col min="1539" max="1539" width="17.625" style="586" customWidth="1"/>
    <col min="1540" max="1540" width="2.625" style="586" bestFit="1" customWidth="1"/>
    <col min="1541" max="1541" width="13.625" style="586" customWidth="1"/>
    <col min="1542" max="1542" width="7.625" style="586" customWidth="1"/>
    <col min="1543" max="1574" width="5.125" style="586" customWidth="1"/>
    <col min="1575" max="1575" width="7.875" style="586" customWidth="1"/>
    <col min="1576" max="1576" width="15" style="586" customWidth="1"/>
    <col min="1577" max="1578" width="0" style="586" hidden="1" customWidth="1"/>
    <col min="1579" max="1792" width="9" style="586"/>
    <col min="1793" max="1793" width="3.375" style="586" customWidth="1"/>
    <col min="1794" max="1794" width="15.625" style="586" customWidth="1"/>
    <col min="1795" max="1795" width="17.625" style="586" customWidth="1"/>
    <col min="1796" max="1796" width="2.625" style="586" bestFit="1" customWidth="1"/>
    <col min="1797" max="1797" width="13.625" style="586" customWidth="1"/>
    <col min="1798" max="1798" width="7.625" style="586" customWidth="1"/>
    <col min="1799" max="1830" width="5.125" style="586" customWidth="1"/>
    <col min="1831" max="1831" width="7.875" style="586" customWidth="1"/>
    <col min="1832" max="1832" width="15" style="586" customWidth="1"/>
    <col min="1833" max="1834" width="0" style="586" hidden="1" customWidth="1"/>
    <col min="1835" max="2048" width="9" style="586"/>
    <col min="2049" max="2049" width="3.375" style="586" customWidth="1"/>
    <col min="2050" max="2050" width="15.625" style="586" customWidth="1"/>
    <col min="2051" max="2051" width="17.625" style="586" customWidth="1"/>
    <col min="2052" max="2052" width="2.625" style="586" bestFit="1" customWidth="1"/>
    <col min="2053" max="2053" width="13.625" style="586" customWidth="1"/>
    <col min="2054" max="2054" width="7.625" style="586" customWidth="1"/>
    <col min="2055" max="2086" width="5.125" style="586" customWidth="1"/>
    <col min="2087" max="2087" width="7.875" style="586" customWidth="1"/>
    <col min="2088" max="2088" width="15" style="586" customWidth="1"/>
    <col min="2089" max="2090" width="0" style="586" hidden="1" customWidth="1"/>
    <col min="2091" max="2304" width="9" style="586"/>
    <col min="2305" max="2305" width="3.375" style="586" customWidth="1"/>
    <col min="2306" max="2306" width="15.625" style="586" customWidth="1"/>
    <col min="2307" max="2307" width="17.625" style="586" customWidth="1"/>
    <col min="2308" max="2308" width="2.625" style="586" bestFit="1" customWidth="1"/>
    <col min="2309" max="2309" width="13.625" style="586" customWidth="1"/>
    <col min="2310" max="2310" width="7.625" style="586" customWidth="1"/>
    <col min="2311" max="2342" width="5.125" style="586" customWidth="1"/>
    <col min="2343" max="2343" width="7.875" style="586" customWidth="1"/>
    <col min="2344" max="2344" width="15" style="586" customWidth="1"/>
    <col min="2345" max="2346" width="0" style="586" hidden="1" customWidth="1"/>
    <col min="2347" max="2560" width="9" style="586"/>
    <col min="2561" max="2561" width="3.375" style="586" customWidth="1"/>
    <col min="2562" max="2562" width="15.625" style="586" customWidth="1"/>
    <col min="2563" max="2563" width="17.625" style="586" customWidth="1"/>
    <col min="2564" max="2564" width="2.625" style="586" bestFit="1" customWidth="1"/>
    <col min="2565" max="2565" width="13.625" style="586" customWidth="1"/>
    <col min="2566" max="2566" width="7.625" style="586" customWidth="1"/>
    <col min="2567" max="2598" width="5.125" style="586" customWidth="1"/>
    <col min="2599" max="2599" width="7.875" style="586" customWidth="1"/>
    <col min="2600" max="2600" width="15" style="586" customWidth="1"/>
    <col min="2601" max="2602" width="0" style="586" hidden="1" customWidth="1"/>
    <col min="2603" max="2816" width="9" style="586"/>
    <col min="2817" max="2817" width="3.375" style="586" customWidth="1"/>
    <col min="2818" max="2818" width="15.625" style="586" customWidth="1"/>
    <col min="2819" max="2819" width="17.625" style="586" customWidth="1"/>
    <col min="2820" max="2820" width="2.625" style="586" bestFit="1" customWidth="1"/>
    <col min="2821" max="2821" width="13.625" style="586" customWidth="1"/>
    <col min="2822" max="2822" width="7.625" style="586" customWidth="1"/>
    <col min="2823" max="2854" width="5.125" style="586" customWidth="1"/>
    <col min="2855" max="2855" width="7.875" style="586" customWidth="1"/>
    <col min="2856" max="2856" width="15" style="586" customWidth="1"/>
    <col min="2857" max="2858" width="0" style="586" hidden="1" customWidth="1"/>
    <col min="2859" max="3072" width="9" style="586"/>
    <col min="3073" max="3073" width="3.375" style="586" customWidth="1"/>
    <col min="3074" max="3074" width="15.625" style="586" customWidth="1"/>
    <col min="3075" max="3075" width="17.625" style="586" customWidth="1"/>
    <col min="3076" max="3076" width="2.625" style="586" bestFit="1" customWidth="1"/>
    <col min="3077" max="3077" width="13.625" style="586" customWidth="1"/>
    <col min="3078" max="3078" width="7.625" style="586" customWidth="1"/>
    <col min="3079" max="3110" width="5.125" style="586" customWidth="1"/>
    <col min="3111" max="3111" width="7.875" style="586" customWidth="1"/>
    <col min="3112" max="3112" width="15" style="586" customWidth="1"/>
    <col min="3113" max="3114" width="0" style="586" hidden="1" customWidth="1"/>
    <col min="3115" max="3328" width="9" style="586"/>
    <col min="3329" max="3329" width="3.375" style="586" customWidth="1"/>
    <col min="3330" max="3330" width="15.625" style="586" customWidth="1"/>
    <col min="3331" max="3331" width="17.625" style="586" customWidth="1"/>
    <col min="3332" max="3332" width="2.625" style="586" bestFit="1" customWidth="1"/>
    <col min="3333" max="3333" width="13.625" style="586" customWidth="1"/>
    <col min="3334" max="3334" width="7.625" style="586" customWidth="1"/>
    <col min="3335" max="3366" width="5.125" style="586" customWidth="1"/>
    <col min="3367" max="3367" width="7.875" style="586" customWidth="1"/>
    <col min="3368" max="3368" width="15" style="586" customWidth="1"/>
    <col min="3369" max="3370" width="0" style="586" hidden="1" customWidth="1"/>
    <col min="3371" max="3584" width="9" style="586"/>
    <col min="3585" max="3585" width="3.375" style="586" customWidth="1"/>
    <col min="3586" max="3586" width="15.625" style="586" customWidth="1"/>
    <col min="3587" max="3587" width="17.625" style="586" customWidth="1"/>
    <col min="3588" max="3588" width="2.625" style="586" bestFit="1" customWidth="1"/>
    <col min="3589" max="3589" width="13.625" style="586" customWidth="1"/>
    <col min="3590" max="3590" width="7.625" style="586" customWidth="1"/>
    <col min="3591" max="3622" width="5.125" style="586" customWidth="1"/>
    <col min="3623" max="3623" width="7.875" style="586" customWidth="1"/>
    <col min="3624" max="3624" width="15" style="586" customWidth="1"/>
    <col min="3625" max="3626" width="0" style="586" hidden="1" customWidth="1"/>
    <col min="3627" max="3840" width="9" style="586"/>
    <col min="3841" max="3841" width="3.375" style="586" customWidth="1"/>
    <col min="3842" max="3842" width="15.625" style="586" customWidth="1"/>
    <col min="3843" max="3843" width="17.625" style="586" customWidth="1"/>
    <col min="3844" max="3844" width="2.625" style="586" bestFit="1" customWidth="1"/>
    <col min="3845" max="3845" width="13.625" style="586" customWidth="1"/>
    <col min="3846" max="3846" width="7.625" style="586" customWidth="1"/>
    <col min="3847" max="3878" width="5.125" style="586" customWidth="1"/>
    <col min="3879" max="3879" width="7.875" style="586" customWidth="1"/>
    <col min="3880" max="3880" width="15" style="586" customWidth="1"/>
    <col min="3881" max="3882" width="0" style="586" hidden="1" customWidth="1"/>
    <col min="3883" max="4096" width="9" style="586"/>
    <col min="4097" max="4097" width="3.375" style="586" customWidth="1"/>
    <col min="4098" max="4098" width="15.625" style="586" customWidth="1"/>
    <col min="4099" max="4099" width="17.625" style="586" customWidth="1"/>
    <col min="4100" max="4100" width="2.625" style="586" bestFit="1" customWidth="1"/>
    <col min="4101" max="4101" width="13.625" style="586" customWidth="1"/>
    <col min="4102" max="4102" width="7.625" style="586" customWidth="1"/>
    <col min="4103" max="4134" width="5.125" style="586" customWidth="1"/>
    <col min="4135" max="4135" width="7.875" style="586" customWidth="1"/>
    <col min="4136" max="4136" width="15" style="586" customWidth="1"/>
    <col min="4137" max="4138" width="0" style="586" hidden="1" customWidth="1"/>
    <col min="4139" max="4352" width="9" style="586"/>
    <col min="4353" max="4353" width="3.375" style="586" customWidth="1"/>
    <col min="4354" max="4354" width="15.625" style="586" customWidth="1"/>
    <col min="4355" max="4355" width="17.625" style="586" customWidth="1"/>
    <col min="4356" max="4356" width="2.625" style="586" bestFit="1" customWidth="1"/>
    <col min="4357" max="4357" width="13.625" style="586" customWidth="1"/>
    <col min="4358" max="4358" width="7.625" style="586" customWidth="1"/>
    <col min="4359" max="4390" width="5.125" style="586" customWidth="1"/>
    <col min="4391" max="4391" width="7.875" style="586" customWidth="1"/>
    <col min="4392" max="4392" width="15" style="586" customWidth="1"/>
    <col min="4393" max="4394" width="0" style="586" hidden="1" customWidth="1"/>
    <col min="4395" max="4608" width="9" style="586"/>
    <col min="4609" max="4609" width="3.375" style="586" customWidth="1"/>
    <col min="4610" max="4610" width="15.625" style="586" customWidth="1"/>
    <col min="4611" max="4611" width="17.625" style="586" customWidth="1"/>
    <col min="4612" max="4612" width="2.625" style="586" bestFit="1" customWidth="1"/>
    <col min="4613" max="4613" width="13.625" style="586" customWidth="1"/>
    <col min="4614" max="4614" width="7.625" style="586" customWidth="1"/>
    <col min="4615" max="4646" width="5.125" style="586" customWidth="1"/>
    <col min="4647" max="4647" width="7.875" style="586" customWidth="1"/>
    <col min="4648" max="4648" width="15" style="586" customWidth="1"/>
    <col min="4649" max="4650" width="0" style="586" hidden="1" customWidth="1"/>
    <col min="4651" max="4864" width="9" style="586"/>
    <col min="4865" max="4865" width="3.375" style="586" customWidth="1"/>
    <col min="4866" max="4866" width="15.625" style="586" customWidth="1"/>
    <col min="4867" max="4867" width="17.625" style="586" customWidth="1"/>
    <col min="4868" max="4868" width="2.625" style="586" bestFit="1" customWidth="1"/>
    <col min="4869" max="4869" width="13.625" style="586" customWidth="1"/>
    <col min="4870" max="4870" width="7.625" style="586" customWidth="1"/>
    <col min="4871" max="4902" width="5.125" style="586" customWidth="1"/>
    <col min="4903" max="4903" width="7.875" style="586" customWidth="1"/>
    <col min="4904" max="4904" width="15" style="586" customWidth="1"/>
    <col min="4905" max="4906" width="0" style="586" hidden="1" customWidth="1"/>
    <col min="4907" max="5120" width="9" style="586"/>
    <col min="5121" max="5121" width="3.375" style="586" customWidth="1"/>
    <col min="5122" max="5122" width="15.625" style="586" customWidth="1"/>
    <col min="5123" max="5123" width="17.625" style="586" customWidth="1"/>
    <col min="5124" max="5124" width="2.625" style="586" bestFit="1" customWidth="1"/>
    <col min="5125" max="5125" width="13.625" style="586" customWidth="1"/>
    <col min="5126" max="5126" width="7.625" style="586" customWidth="1"/>
    <col min="5127" max="5158" width="5.125" style="586" customWidth="1"/>
    <col min="5159" max="5159" width="7.875" style="586" customWidth="1"/>
    <col min="5160" max="5160" width="15" style="586" customWidth="1"/>
    <col min="5161" max="5162" width="0" style="586" hidden="1" customWidth="1"/>
    <col min="5163" max="5376" width="9" style="586"/>
    <col min="5377" max="5377" width="3.375" style="586" customWidth="1"/>
    <col min="5378" max="5378" width="15.625" style="586" customWidth="1"/>
    <col min="5379" max="5379" width="17.625" style="586" customWidth="1"/>
    <col min="5380" max="5380" width="2.625" style="586" bestFit="1" customWidth="1"/>
    <col min="5381" max="5381" width="13.625" style="586" customWidth="1"/>
    <col min="5382" max="5382" width="7.625" style="586" customWidth="1"/>
    <col min="5383" max="5414" width="5.125" style="586" customWidth="1"/>
    <col min="5415" max="5415" width="7.875" style="586" customWidth="1"/>
    <col min="5416" max="5416" width="15" style="586" customWidth="1"/>
    <col min="5417" max="5418" width="0" style="586" hidden="1" customWidth="1"/>
    <col min="5419" max="5632" width="9" style="586"/>
    <col min="5633" max="5633" width="3.375" style="586" customWidth="1"/>
    <col min="5634" max="5634" width="15.625" style="586" customWidth="1"/>
    <col min="5635" max="5635" width="17.625" style="586" customWidth="1"/>
    <col min="5636" max="5636" width="2.625" style="586" bestFit="1" customWidth="1"/>
    <col min="5637" max="5637" width="13.625" style="586" customWidth="1"/>
    <col min="5638" max="5638" width="7.625" style="586" customWidth="1"/>
    <col min="5639" max="5670" width="5.125" style="586" customWidth="1"/>
    <col min="5671" max="5671" width="7.875" style="586" customWidth="1"/>
    <col min="5672" max="5672" width="15" style="586" customWidth="1"/>
    <col min="5673" max="5674" width="0" style="586" hidden="1" customWidth="1"/>
    <col min="5675" max="5888" width="9" style="586"/>
    <col min="5889" max="5889" width="3.375" style="586" customWidth="1"/>
    <col min="5890" max="5890" width="15.625" style="586" customWidth="1"/>
    <col min="5891" max="5891" width="17.625" style="586" customWidth="1"/>
    <col min="5892" max="5892" width="2.625" style="586" bestFit="1" customWidth="1"/>
    <col min="5893" max="5893" width="13.625" style="586" customWidth="1"/>
    <col min="5894" max="5894" width="7.625" style="586" customWidth="1"/>
    <col min="5895" max="5926" width="5.125" style="586" customWidth="1"/>
    <col min="5927" max="5927" width="7.875" style="586" customWidth="1"/>
    <col min="5928" max="5928" width="15" style="586" customWidth="1"/>
    <col min="5929" max="5930" width="0" style="586" hidden="1" customWidth="1"/>
    <col min="5931" max="6144" width="9" style="586"/>
    <col min="6145" max="6145" width="3.375" style="586" customWidth="1"/>
    <col min="6146" max="6146" width="15.625" style="586" customWidth="1"/>
    <col min="6147" max="6147" width="17.625" style="586" customWidth="1"/>
    <col min="6148" max="6148" width="2.625" style="586" bestFit="1" customWidth="1"/>
    <col min="6149" max="6149" width="13.625" style="586" customWidth="1"/>
    <col min="6150" max="6150" width="7.625" style="586" customWidth="1"/>
    <col min="6151" max="6182" width="5.125" style="586" customWidth="1"/>
    <col min="6183" max="6183" width="7.875" style="586" customWidth="1"/>
    <col min="6184" max="6184" width="15" style="586" customWidth="1"/>
    <col min="6185" max="6186" width="0" style="586" hidden="1" customWidth="1"/>
    <col min="6187" max="6400" width="9" style="586"/>
    <col min="6401" max="6401" width="3.375" style="586" customWidth="1"/>
    <col min="6402" max="6402" width="15.625" style="586" customWidth="1"/>
    <col min="6403" max="6403" width="17.625" style="586" customWidth="1"/>
    <col min="6404" max="6404" width="2.625" style="586" bestFit="1" customWidth="1"/>
    <col min="6405" max="6405" width="13.625" style="586" customWidth="1"/>
    <col min="6406" max="6406" width="7.625" style="586" customWidth="1"/>
    <col min="6407" max="6438" width="5.125" style="586" customWidth="1"/>
    <col min="6439" max="6439" width="7.875" style="586" customWidth="1"/>
    <col min="6440" max="6440" width="15" style="586" customWidth="1"/>
    <col min="6441" max="6442" width="0" style="586" hidden="1" customWidth="1"/>
    <col min="6443" max="6656" width="9" style="586"/>
    <col min="6657" max="6657" width="3.375" style="586" customWidth="1"/>
    <col min="6658" max="6658" width="15.625" style="586" customWidth="1"/>
    <col min="6659" max="6659" width="17.625" style="586" customWidth="1"/>
    <col min="6660" max="6660" width="2.625" style="586" bestFit="1" customWidth="1"/>
    <col min="6661" max="6661" width="13.625" style="586" customWidth="1"/>
    <col min="6662" max="6662" width="7.625" style="586" customWidth="1"/>
    <col min="6663" max="6694" width="5.125" style="586" customWidth="1"/>
    <col min="6695" max="6695" width="7.875" style="586" customWidth="1"/>
    <col min="6696" max="6696" width="15" style="586" customWidth="1"/>
    <col min="6697" max="6698" width="0" style="586" hidden="1" customWidth="1"/>
    <col min="6699" max="6912" width="9" style="586"/>
    <col min="6913" max="6913" width="3.375" style="586" customWidth="1"/>
    <col min="6914" max="6914" width="15.625" style="586" customWidth="1"/>
    <col min="6915" max="6915" width="17.625" style="586" customWidth="1"/>
    <col min="6916" max="6916" width="2.625" style="586" bestFit="1" customWidth="1"/>
    <col min="6917" max="6917" width="13.625" style="586" customWidth="1"/>
    <col min="6918" max="6918" width="7.625" style="586" customWidth="1"/>
    <col min="6919" max="6950" width="5.125" style="586" customWidth="1"/>
    <col min="6951" max="6951" width="7.875" style="586" customWidth="1"/>
    <col min="6952" max="6952" width="15" style="586" customWidth="1"/>
    <col min="6953" max="6954" width="0" style="586" hidden="1" customWidth="1"/>
    <col min="6955" max="7168" width="9" style="586"/>
    <col min="7169" max="7169" width="3.375" style="586" customWidth="1"/>
    <col min="7170" max="7170" width="15.625" style="586" customWidth="1"/>
    <col min="7171" max="7171" width="17.625" style="586" customWidth="1"/>
    <col min="7172" max="7172" width="2.625" style="586" bestFit="1" customWidth="1"/>
    <col min="7173" max="7173" width="13.625" style="586" customWidth="1"/>
    <col min="7174" max="7174" width="7.625" style="586" customWidth="1"/>
    <col min="7175" max="7206" width="5.125" style="586" customWidth="1"/>
    <col min="7207" max="7207" width="7.875" style="586" customWidth="1"/>
    <col min="7208" max="7208" width="15" style="586" customWidth="1"/>
    <col min="7209" max="7210" width="0" style="586" hidden="1" customWidth="1"/>
    <col min="7211" max="7424" width="9" style="586"/>
    <col min="7425" max="7425" width="3.375" style="586" customWidth="1"/>
    <col min="7426" max="7426" width="15.625" style="586" customWidth="1"/>
    <col min="7427" max="7427" width="17.625" style="586" customWidth="1"/>
    <col min="7428" max="7428" width="2.625" style="586" bestFit="1" customWidth="1"/>
    <col min="7429" max="7429" width="13.625" style="586" customWidth="1"/>
    <col min="7430" max="7430" width="7.625" style="586" customWidth="1"/>
    <col min="7431" max="7462" width="5.125" style="586" customWidth="1"/>
    <col min="7463" max="7463" width="7.875" style="586" customWidth="1"/>
    <col min="7464" max="7464" width="15" style="586" customWidth="1"/>
    <col min="7465" max="7466" width="0" style="586" hidden="1" customWidth="1"/>
    <col min="7467" max="7680" width="9" style="586"/>
    <col min="7681" max="7681" width="3.375" style="586" customWidth="1"/>
    <col min="7682" max="7682" width="15.625" style="586" customWidth="1"/>
    <col min="7683" max="7683" width="17.625" style="586" customWidth="1"/>
    <col min="7684" max="7684" width="2.625" style="586" bestFit="1" customWidth="1"/>
    <col min="7685" max="7685" width="13.625" style="586" customWidth="1"/>
    <col min="7686" max="7686" width="7.625" style="586" customWidth="1"/>
    <col min="7687" max="7718" width="5.125" style="586" customWidth="1"/>
    <col min="7719" max="7719" width="7.875" style="586" customWidth="1"/>
    <col min="7720" max="7720" width="15" style="586" customWidth="1"/>
    <col min="7721" max="7722" width="0" style="586" hidden="1" customWidth="1"/>
    <col min="7723" max="7936" width="9" style="586"/>
    <col min="7937" max="7937" width="3.375" style="586" customWidth="1"/>
    <col min="7938" max="7938" width="15.625" style="586" customWidth="1"/>
    <col min="7939" max="7939" width="17.625" style="586" customWidth="1"/>
    <col min="7940" max="7940" width="2.625" style="586" bestFit="1" customWidth="1"/>
    <col min="7941" max="7941" width="13.625" style="586" customWidth="1"/>
    <col min="7942" max="7942" width="7.625" style="586" customWidth="1"/>
    <col min="7943" max="7974" width="5.125" style="586" customWidth="1"/>
    <col min="7975" max="7975" width="7.875" style="586" customWidth="1"/>
    <col min="7976" max="7976" width="15" style="586" customWidth="1"/>
    <col min="7977" max="7978" width="0" style="586" hidden="1" customWidth="1"/>
    <col min="7979" max="8192" width="9" style="586"/>
    <col min="8193" max="8193" width="3.375" style="586" customWidth="1"/>
    <col min="8194" max="8194" width="15.625" style="586" customWidth="1"/>
    <col min="8195" max="8195" width="17.625" style="586" customWidth="1"/>
    <col min="8196" max="8196" width="2.625" style="586" bestFit="1" customWidth="1"/>
    <col min="8197" max="8197" width="13.625" style="586" customWidth="1"/>
    <col min="8198" max="8198" width="7.625" style="586" customWidth="1"/>
    <col min="8199" max="8230" width="5.125" style="586" customWidth="1"/>
    <col min="8231" max="8231" width="7.875" style="586" customWidth="1"/>
    <col min="8232" max="8232" width="15" style="586" customWidth="1"/>
    <col min="8233" max="8234" width="0" style="586" hidden="1" customWidth="1"/>
    <col min="8235" max="8448" width="9" style="586"/>
    <col min="8449" max="8449" width="3.375" style="586" customWidth="1"/>
    <col min="8450" max="8450" width="15.625" style="586" customWidth="1"/>
    <col min="8451" max="8451" width="17.625" style="586" customWidth="1"/>
    <col min="8452" max="8452" width="2.625" style="586" bestFit="1" customWidth="1"/>
    <col min="8453" max="8453" width="13.625" style="586" customWidth="1"/>
    <col min="8454" max="8454" width="7.625" style="586" customWidth="1"/>
    <col min="8455" max="8486" width="5.125" style="586" customWidth="1"/>
    <col min="8487" max="8487" width="7.875" style="586" customWidth="1"/>
    <col min="8488" max="8488" width="15" style="586" customWidth="1"/>
    <col min="8489" max="8490" width="0" style="586" hidden="1" customWidth="1"/>
    <col min="8491" max="8704" width="9" style="586"/>
    <col min="8705" max="8705" width="3.375" style="586" customWidth="1"/>
    <col min="8706" max="8706" width="15.625" style="586" customWidth="1"/>
    <col min="8707" max="8707" width="17.625" style="586" customWidth="1"/>
    <col min="8708" max="8708" width="2.625" style="586" bestFit="1" customWidth="1"/>
    <col min="8709" max="8709" width="13.625" style="586" customWidth="1"/>
    <col min="8710" max="8710" width="7.625" style="586" customWidth="1"/>
    <col min="8711" max="8742" width="5.125" style="586" customWidth="1"/>
    <col min="8743" max="8743" width="7.875" style="586" customWidth="1"/>
    <col min="8744" max="8744" width="15" style="586" customWidth="1"/>
    <col min="8745" max="8746" width="0" style="586" hidden="1" customWidth="1"/>
    <col min="8747" max="8960" width="9" style="586"/>
    <col min="8961" max="8961" width="3.375" style="586" customWidth="1"/>
    <col min="8962" max="8962" width="15.625" style="586" customWidth="1"/>
    <col min="8963" max="8963" width="17.625" style="586" customWidth="1"/>
    <col min="8964" max="8964" width="2.625" style="586" bestFit="1" customWidth="1"/>
    <col min="8965" max="8965" width="13.625" style="586" customWidth="1"/>
    <col min="8966" max="8966" width="7.625" style="586" customWidth="1"/>
    <col min="8967" max="8998" width="5.125" style="586" customWidth="1"/>
    <col min="8999" max="8999" width="7.875" style="586" customWidth="1"/>
    <col min="9000" max="9000" width="15" style="586" customWidth="1"/>
    <col min="9001" max="9002" width="0" style="586" hidden="1" customWidth="1"/>
    <col min="9003" max="9216" width="9" style="586"/>
    <col min="9217" max="9217" width="3.375" style="586" customWidth="1"/>
    <col min="9218" max="9218" width="15.625" style="586" customWidth="1"/>
    <col min="9219" max="9219" width="17.625" style="586" customWidth="1"/>
    <col min="9220" max="9220" width="2.625" style="586" bestFit="1" customWidth="1"/>
    <col min="9221" max="9221" width="13.625" style="586" customWidth="1"/>
    <col min="9222" max="9222" width="7.625" style="586" customWidth="1"/>
    <col min="9223" max="9254" width="5.125" style="586" customWidth="1"/>
    <col min="9255" max="9255" width="7.875" style="586" customWidth="1"/>
    <col min="9256" max="9256" width="15" style="586" customWidth="1"/>
    <col min="9257" max="9258" width="0" style="586" hidden="1" customWidth="1"/>
    <col min="9259" max="9472" width="9" style="586"/>
    <col min="9473" max="9473" width="3.375" style="586" customWidth="1"/>
    <col min="9474" max="9474" width="15.625" style="586" customWidth="1"/>
    <col min="9475" max="9475" width="17.625" style="586" customWidth="1"/>
    <col min="9476" max="9476" width="2.625" style="586" bestFit="1" customWidth="1"/>
    <col min="9477" max="9477" width="13.625" style="586" customWidth="1"/>
    <col min="9478" max="9478" width="7.625" style="586" customWidth="1"/>
    <col min="9479" max="9510" width="5.125" style="586" customWidth="1"/>
    <col min="9511" max="9511" width="7.875" style="586" customWidth="1"/>
    <col min="9512" max="9512" width="15" style="586" customWidth="1"/>
    <col min="9513" max="9514" width="0" style="586" hidden="1" customWidth="1"/>
    <col min="9515" max="9728" width="9" style="586"/>
    <col min="9729" max="9729" width="3.375" style="586" customWidth="1"/>
    <col min="9730" max="9730" width="15.625" style="586" customWidth="1"/>
    <col min="9731" max="9731" width="17.625" style="586" customWidth="1"/>
    <col min="9732" max="9732" width="2.625" style="586" bestFit="1" customWidth="1"/>
    <col min="9733" max="9733" width="13.625" style="586" customWidth="1"/>
    <col min="9734" max="9734" width="7.625" style="586" customWidth="1"/>
    <col min="9735" max="9766" width="5.125" style="586" customWidth="1"/>
    <col min="9767" max="9767" width="7.875" style="586" customWidth="1"/>
    <col min="9768" max="9768" width="15" style="586" customWidth="1"/>
    <col min="9769" max="9770" width="0" style="586" hidden="1" customWidth="1"/>
    <col min="9771" max="9984" width="9" style="586"/>
    <col min="9985" max="9985" width="3.375" style="586" customWidth="1"/>
    <col min="9986" max="9986" width="15.625" style="586" customWidth="1"/>
    <col min="9987" max="9987" width="17.625" style="586" customWidth="1"/>
    <col min="9988" max="9988" width="2.625" style="586" bestFit="1" customWidth="1"/>
    <col min="9989" max="9989" width="13.625" style="586" customWidth="1"/>
    <col min="9990" max="9990" width="7.625" style="586" customWidth="1"/>
    <col min="9991" max="10022" width="5.125" style="586" customWidth="1"/>
    <col min="10023" max="10023" width="7.875" style="586" customWidth="1"/>
    <col min="10024" max="10024" width="15" style="586" customWidth="1"/>
    <col min="10025" max="10026" width="0" style="586" hidden="1" customWidth="1"/>
    <col min="10027" max="10240" width="9" style="586"/>
    <col min="10241" max="10241" width="3.375" style="586" customWidth="1"/>
    <col min="10242" max="10242" width="15.625" style="586" customWidth="1"/>
    <col min="10243" max="10243" width="17.625" style="586" customWidth="1"/>
    <col min="10244" max="10244" width="2.625" style="586" bestFit="1" customWidth="1"/>
    <col min="10245" max="10245" width="13.625" style="586" customWidth="1"/>
    <col min="10246" max="10246" width="7.625" style="586" customWidth="1"/>
    <col min="10247" max="10278" width="5.125" style="586" customWidth="1"/>
    <col min="10279" max="10279" width="7.875" style="586" customWidth="1"/>
    <col min="10280" max="10280" width="15" style="586" customWidth="1"/>
    <col min="10281" max="10282" width="0" style="586" hidden="1" customWidth="1"/>
    <col min="10283" max="10496" width="9" style="586"/>
    <col min="10497" max="10497" width="3.375" style="586" customWidth="1"/>
    <col min="10498" max="10498" width="15.625" style="586" customWidth="1"/>
    <col min="10499" max="10499" width="17.625" style="586" customWidth="1"/>
    <col min="10500" max="10500" width="2.625" style="586" bestFit="1" customWidth="1"/>
    <col min="10501" max="10501" width="13.625" style="586" customWidth="1"/>
    <col min="10502" max="10502" width="7.625" style="586" customWidth="1"/>
    <col min="10503" max="10534" width="5.125" style="586" customWidth="1"/>
    <col min="10535" max="10535" width="7.875" style="586" customWidth="1"/>
    <col min="10536" max="10536" width="15" style="586" customWidth="1"/>
    <col min="10537" max="10538" width="0" style="586" hidden="1" customWidth="1"/>
    <col min="10539" max="10752" width="9" style="586"/>
    <col min="10753" max="10753" width="3.375" style="586" customWidth="1"/>
    <col min="10754" max="10754" width="15.625" style="586" customWidth="1"/>
    <col min="10755" max="10755" width="17.625" style="586" customWidth="1"/>
    <col min="10756" max="10756" width="2.625" style="586" bestFit="1" customWidth="1"/>
    <col min="10757" max="10757" width="13.625" style="586" customWidth="1"/>
    <col min="10758" max="10758" width="7.625" style="586" customWidth="1"/>
    <col min="10759" max="10790" width="5.125" style="586" customWidth="1"/>
    <col min="10791" max="10791" width="7.875" style="586" customWidth="1"/>
    <col min="10792" max="10792" width="15" style="586" customWidth="1"/>
    <col min="10793" max="10794" width="0" style="586" hidden="1" customWidth="1"/>
    <col min="10795" max="11008" width="9" style="586"/>
    <col min="11009" max="11009" width="3.375" style="586" customWidth="1"/>
    <col min="11010" max="11010" width="15.625" style="586" customWidth="1"/>
    <col min="11011" max="11011" width="17.625" style="586" customWidth="1"/>
    <col min="11012" max="11012" width="2.625" style="586" bestFit="1" customWidth="1"/>
    <col min="11013" max="11013" width="13.625" style="586" customWidth="1"/>
    <col min="11014" max="11014" width="7.625" style="586" customWidth="1"/>
    <col min="11015" max="11046" width="5.125" style="586" customWidth="1"/>
    <col min="11047" max="11047" width="7.875" style="586" customWidth="1"/>
    <col min="11048" max="11048" width="15" style="586" customWidth="1"/>
    <col min="11049" max="11050" width="0" style="586" hidden="1" customWidth="1"/>
    <col min="11051" max="11264" width="9" style="586"/>
    <col min="11265" max="11265" width="3.375" style="586" customWidth="1"/>
    <col min="11266" max="11266" width="15.625" style="586" customWidth="1"/>
    <col min="11267" max="11267" width="17.625" style="586" customWidth="1"/>
    <col min="11268" max="11268" width="2.625" style="586" bestFit="1" customWidth="1"/>
    <col min="11269" max="11269" width="13.625" style="586" customWidth="1"/>
    <col min="11270" max="11270" width="7.625" style="586" customWidth="1"/>
    <col min="11271" max="11302" width="5.125" style="586" customWidth="1"/>
    <col min="11303" max="11303" width="7.875" style="586" customWidth="1"/>
    <col min="11304" max="11304" width="15" style="586" customWidth="1"/>
    <col min="11305" max="11306" width="0" style="586" hidden="1" customWidth="1"/>
    <col min="11307" max="11520" width="9" style="586"/>
    <col min="11521" max="11521" width="3.375" style="586" customWidth="1"/>
    <col min="11522" max="11522" width="15.625" style="586" customWidth="1"/>
    <col min="11523" max="11523" width="17.625" style="586" customWidth="1"/>
    <col min="11524" max="11524" width="2.625" style="586" bestFit="1" customWidth="1"/>
    <col min="11525" max="11525" width="13.625" style="586" customWidth="1"/>
    <col min="11526" max="11526" width="7.625" style="586" customWidth="1"/>
    <col min="11527" max="11558" width="5.125" style="586" customWidth="1"/>
    <col min="11559" max="11559" width="7.875" style="586" customWidth="1"/>
    <col min="11560" max="11560" width="15" style="586" customWidth="1"/>
    <col min="11561" max="11562" width="0" style="586" hidden="1" customWidth="1"/>
    <col min="11563" max="11776" width="9" style="586"/>
    <col min="11777" max="11777" width="3.375" style="586" customWidth="1"/>
    <col min="11778" max="11778" width="15.625" style="586" customWidth="1"/>
    <col min="11779" max="11779" width="17.625" style="586" customWidth="1"/>
    <col min="11780" max="11780" width="2.625" style="586" bestFit="1" customWidth="1"/>
    <col min="11781" max="11781" width="13.625" style="586" customWidth="1"/>
    <col min="11782" max="11782" width="7.625" style="586" customWidth="1"/>
    <col min="11783" max="11814" width="5.125" style="586" customWidth="1"/>
    <col min="11815" max="11815" width="7.875" style="586" customWidth="1"/>
    <col min="11816" max="11816" width="15" style="586" customWidth="1"/>
    <col min="11817" max="11818" width="0" style="586" hidden="1" customWidth="1"/>
    <col min="11819" max="12032" width="9" style="586"/>
    <col min="12033" max="12033" width="3.375" style="586" customWidth="1"/>
    <col min="12034" max="12034" width="15.625" style="586" customWidth="1"/>
    <col min="12035" max="12035" width="17.625" style="586" customWidth="1"/>
    <col min="12036" max="12036" width="2.625" style="586" bestFit="1" customWidth="1"/>
    <col min="12037" max="12037" width="13.625" style="586" customWidth="1"/>
    <col min="12038" max="12038" width="7.625" style="586" customWidth="1"/>
    <col min="12039" max="12070" width="5.125" style="586" customWidth="1"/>
    <col min="12071" max="12071" width="7.875" style="586" customWidth="1"/>
    <col min="12072" max="12072" width="15" style="586" customWidth="1"/>
    <col min="12073" max="12074" width="0" style="586" hidden="1" customWidth="1"/>
    <col min="12075" max="12288" width="9" style="586"/>
    <col min="12289" max="12289" width="3.375" style="586" customWidth="1"/>
    <col min="12290" max="12290" width="15.625" style="586" customWidth="1"/>
    <col min="12291" max="12291" width="17.625" style="586" customWidth="1"/>
    <col min="12292" max="12292" width="2.625" style="586" bestFit="1" customWidth="1"/>
    <col min="12293" max="12293" width="13.625" style="586" customWidth="1"/>
    <col min="12294" max="12294" width="7.625" style="586" customWidth="1"/>
    <col min="12295" max="12326" width="5.125" style="586" customWidth="1"/>
    <col min="12327" max="12327" width="7.875" style="586" customWidth="1"/>
    <col min="12328" max="12328" width="15" style="586" customWidth="1"/>
    <col min="12329" max="12330" width="0" style="586" hidden="1" customWidth="1"/>
    <col min="12331" max="12544" width="9" style="586"/>
    <col min="12545" max="12545" width="3.375" style="586" customWidth="1"/>
    <col min="12546" max="12546" width="15.625" style="586" customWidth="1"/>
    <col min="12547" max="12547" width="17.625" style="586" customWidth="1"/>
    <col min="12548" max="12548" width="2.625" style="586" bestFit="1" customWidth="1"/>
    <col min="12549" max="12549" width="13.625" style="586" customWidth="1"/>
    <col min="12550" max="12550" width="7.625" style="586" customWidth="1"/>
    <col min="12551" max="12582" width="5.125" style="586" customWidth="1"/>
    <col min="12583" max="12583" width="7.875" style="586" customWidth="1"/>
    <col min="12584" max="12584" width="15" style="586" customWidth="1"/>
    <col min="12585" max="12586" width="0" style="586" hidden="1" customWidth="1"/>
    <col min="12587" max="12800" width="9" style="586"/>
    <col min="12801" max="12801" width="3.375" style="586" customWidth="1"/>
    <col min="12802" max="12802" width="15.625" style="586" customWidth="1"/>
    <col min="12803" max="12803" width="17.625" style="586" customWidth="1"/>
    <col min="12804" max="12804" width="2.625" style="586" bestFit="1" customWidth="1"/>
    <col min="12805" max="12805" width="13.625" style="586" customWidth="1"/>
    <col min="12806" max="12806" width="7.625" style="586" customWidth="1"/>
    <col min="12807" max="12838" width="5.125" style="586" customWidth="1"/>
    <col min="12839" max="12839" width="7.875" style="586" customWidth="1"/>
    <col min="12840" max="12840" width="15" style="586" customWidth="1"/>
    <col min="12841" max="12842" width="0" style="586" hidden="1" customWidth="1"/>
    <col min="12843" max="13056" width="9" style="586"/>
    <col min="13057" max="13057" width="3.375" style="586" customWidth="1"/>
    <col min="13058" max="13058" width="15.625" style="586" customWidth="1"/>
    <col min="13059" max="13059" width="17.625" style="586" customWidth="1"/>
    <col min="13060" max="13060" width="2.625" style="586" bestFit="1" customWidth="1"/>
    <col min="13061" max="13061" width="13.625" style="586" customWidth="1"/>
    <col min="13062" max="13062" width="7.625" style="586" customWidth="1"/>
    <col min="13063" max="13094" width="5.125" style="586" customWidth="1"/>
    <col min="13095" max="13095" width="7.875" style="586" customWidth="1"/>
    <col min="13096" max="13096" width="15" style="586" customWidth="1"/>
    <col min="13097" max="13098" width="0" style="586" hidden="1" customWidth="1"/>
    <col min="13099" max="13312" width="9" style="586"/>
    <col min="13313" max="13313" width="3.375" style="586" customWidth="1"/>
    <col min="13314" max="13314" width="15.625" style="586" customWidth="1"/>
    <col min="13315" max="13315" width="17.625" style="586" customWidth="1"/>
    <col min="13316" max="13316" width="2.625" style="586" bestFit="1" customWidth="1"/>
    <col min="13317" max="13317" width="13.625" style="586" customWidth="1"/>
    <col min="13318" max="13318" width="7.625" style="586" customWidth="1"/>
    <col min="13319" max="13350" width="5.125" style="586" customWidth="1"/>
    <col min="13351" max="13351" width="7.875" style="586" customWidth="1"/>
    <col min="13352" max="13352" width="15" style="586" customWidth="1"/>
    <col min="13353" max="13354" width="0" style="586" hidden="1" customWidth="1"/>
    <col min="13355" max="13568" width="9" style="586"/>
    <col min="13569" max="13569" width="3.375" style="586" customWidth="1"/>
    <col min="13570" max="13570" width="15.625" style="586" customWidth="1"/>
    <col min="13571" max="13571" width="17.625" style="586" customWidth="1"/>
    <col min="13572" max="13572" width="2.625" style="586" bestFit="1" customWidth="1"/>
    <col min="13573" max="13573" width="13.625" style="586" customWidth="1"/>
    <col min="13574" max="13574" width="7.625" style="586" customWidth="1"/>
    <col min="13575" max="13606" width="5.125" style="586" customWidth="1"/>
    <col min="13607" max="13607" width="7.875" style="586" customWidth="1"/>
    <col min="13608" max="13608" width="15" style="586" customWidth="1"/>
    <col min="13609" max="13610" width="0" style="586" hidden="1" customWidth="1"/>
    <col min="13611" max="13824" width="9" style="586"/>
    <col min="13825" max="13825" width="3.375" style="586" customWidth="1"/>
    <col min="13826" max="13826" width="15.625" style="586" customWidth="1"/>
    <col min="13827" max="13827" width="17.625" style="586" customWidth="1"/>
    <col min="13828" max="13828" width="2.625" style="586" bestFit="1" customWidth="1"/>
    <col min="13829" max="13829" width="13.625" style="586" customWidth="1"/>
    <col min="13830" max="13830" width="7.625" style="586" customWidth="1"/>
    <col min="13831" max="13862" width="5.125" style="586" customWidth="1"/>
    <col min="13863" max="13863" width="7.875" style="586" customWidth="1"/>
    <col min="13864" max="13864" width="15" style="586" customWidth="1"/>
    <col min="13865" max="13866" width="0" style="586" hidden="1" customWidth="1"/>
    <col min="13867" max="14080" width="9" style="586"/>
    <col min="14081" max="14081" width="3.375" style="586" customWidth="1"/>
    <col min="14082" max="14082" width="15.625" style="586" customWidth="1"/>
    <col min="14083" max="14083" width="17.625" style="586" customWidth="1"/>
    <col min="14084" max="14084" width="2.625" style="586" bestFit="1" customWidth="1"/>
    <col min="14085" max="14085" width="13.625" style="586" customWidth="1"/>
    <col min="14086" max="14086" width="7.625" style="586" customWidth="1"/>
    <col min="14087" max="14118" width="5.125" style="586" customWidth="1"/>
    <col min="14119" max="14119" width="7.875" style="586" customWidth="1"/>
    <col min="14120" max="14120" width="15" style="586" customWidth="1"/>
    <col min="14121" max="14122" width="0" style="586" hidden="1" customWidth="1"/>
    <col min="14123" max="14336" width="9" style="586"/>
    <col min="14337" max="14337" width="3.375" style="586" customWidth="1"/>
    <col min="14338" max="14338" width="15.625" style="586" customWidth="1"/>
    <col min="14339" max="14339" width="17.625" style="586" customWidth="1"/>
    <col min="14340" max="14340" width="2.625" style="586" bestFit="1" customWidth="1"/>
    <col min="14341" max="14341" width="13.625" style="586" customWidth="1"/>
    <col min="14342" max="14342" width="7.625" style="586" customWidth="1"/>
    <col min="14343" max="14374" width="5.125" style="586" customWidth="1"/>
    <col min="14375" max="14375" width="7.875" style="586" customWidth="1"/>
    <col min="14376" max="14376" width="15" style="586" customWidth="1"/>
    <col min="14377" max="14378" width="0" style="586" hidden="1" customWidth="1"/>
    <col min="14379" max="14592" width="9" style="586"/>
    <col min="14593" max="14593" width="3.375" style="586" customWidth="1"/>
    <col min="14594" max="14594" width="15.625" style="586" customWidth="1"/>
    <col min="14595" max="14595" width="17.625" style="586" customWidth="1"/>
    <col min="14596" max="14596" width="2.625" style="586" bestFit="1" customWidth="1"/>
    <col min="14597" max="14597" width="13.625" style="586" customWidth="1"/>
    <col min="14598" max="14598" width="7.625" style="586" customWidth="1"/>
    <col min="14599" max="14630" width="5.125" style="586" customWidth="1"/>
    <col min="14631" max="14631" width="7.875" style="586" customWidth="1"/>
    <col min="14632" max="14632" width="15" style="586" customWidth="1"/>
    <col min="14633" max="14634" width="0" style="586" hidden="1" customWidth="1"/>
    <col min="14635" max="14848" width="9" style="586"/>
    <col min="14849" max="14849" width="3.375" style="586" customWidth="1"/>
    <col min="14850" max="14850" width="15.625" style="586" customWidth="1"/>
    <col min="14851" max="14851" width="17.625" style="586" customWidth="1"/>
    <col min="14852" max="14852" width="2.625" style="586" bestFit="1" customWidth="1"/>
    <col min="14853" max="14853" width="13.625" style="586" customWidth="1"/>
    <col min="14854" max="14854" width="7.625" style="586" customWidth="1"/>
    <col min="14855" max="14886" width="5.125" style="586" customWidth="1"/>
    <col min="14887" max="14887" width="7.875" style="586" customWidth="1"/>
    <col min="14888" max="14888" width="15" style="586" customWidth="1"/>
    <col min="14889" max="14890" width="0" style="586" hidden="1" customWidth="1"/>
    <col min="14891" max="15104" width="9" style="586"/>
    <col min="15105" max="15105" width="3.375" style="586" customWidth="1"/>
    <col min="15106" max="15106" width="15.625" style="586" customWidth="1"/>
    <col min="15107" max="15107" width="17.625" style="586" customWidth="1"/>
    <col min="15108" max="15108" width="2.625" style="586" bestFit="1" customWidth="1"/>
    <col min="15109" max="15109" width="13.625" style="586" customWidth="1"/>
    <col min="15110" max="15110" width="7.625" style="586" customWidth="1"/>
    <col min="15111" max="15142" width="5.125" style="586" customWidth="1"/>
    <col min="15143" max="15143" width="7.875" style="586" customWidth="1"/>
    <col min="15144" max="15144" width="15" style="586" customWidth="1"/>
    <col min="15145" max="15146" width="0" style="586" hidden="1" customWidth="1"/>
    <col min="15147" max="15360" width="9" style="586"/>
    <col min="15361" max="15361" width="3.375" style="586" customWidth="1"/>
    <col min="15362" max="15362" width="15.625" style="586" customWidth="1"/>
    <col min="15363" max="15363" width="17.625" style="586" customWidth="1"/>
    <col min="15364" max="15364" width="2.625" style="586" bestFit="1" customWidth="1"/>
    <col min="15365" max="15365" width="13.625" style="586" customWidth="1"/>
    <col min="15366" max="15366" width="7.625" style="586" customWidth="1"/>
    <col min="15367" max="15398" width="5.125" style="586" customWidth="1"/>
    <col min="15399" max="15399" width="7.875" style="586" customWidth="1"/>
    <col min="15400" max="15400" width="15" style="586" customWidth="1"/>
    <col min="15401" max="15402" width="0" style="586" hidden="1" customWidth="1"/>
    <col min="15403" max="15616" width="9" style="586"/>
    <col min="15617" max="15617" width="3.375" style="586" customWidth="1"/>
    <col min="15618" max="15618" width="15.625" style="586" customWidth="1"/>
    <col min="15619" max="15619" width="17.625" style="586" customWidth="1"/>
    <col min="15620" max="15620" width="2.625" style="586" bestFit="1" customWidth="1"/>
    <col min="15621" max="15621" width="13.625" style="586" customWidth="1"/>
    <col min="15622" max="15622" width="7.625" style="586" customWidth="1"/>
    <col min="15623" max="15654" width="5.125" style="586" customWidth="1"/>
    <col min="15655" max="15655" width="7.875" style="586" customWidth="1"/>
    <col min="15656" max="15656" width="15" style="586" customWidth="1"/>
    <col min="15657" max="15658" width="0" style="586" hidden="1" customWidth="1"/>
    <col min="15659" max="15872" width="9" style="586"/>
    <col min="15873" max="15873" width="3.375" style="586" customWidth="1"/>
    <col min="15874" max="15874" width="15.625" style="586" customWidth="1"/>
    <col min="15875" max="15875" width="17.625" style="586" customWidth="1"/>
    <col min="15876" max="15876" width="2.625" style="586" bestFit="1" customWidth="1"/>
    <col min="15877" max="15877" width="13.625" style="586" customWidth="1"/>
    <col min="15878" max="15878" width="7.625" style="586" customWidth="1"/>
    <col min="15879" max="15910" width="5.125" style="586" customWidth="1"/>
    <col min="15911" max="15911" width="7.875" style="586" customWidth="1"/>
    <col min="15912" max="15912" width="15" style="586" customWidth="1"/>
    <col min="15913" max="15914" width="0" style="586" hidden="1" customWidth="1"/>
    <col min="15915" max="16128" width="9" style="586"/>
    <col min="16129" max="16129" width="3.375" style="586" customWidth="1"/>
    <col min="16130" max="16130" width="15.625" style="586" customWidth="1"/>
    <col min="16131" max="16131" width="17.625" style="586" customWidth="1"/>
    <col min="16132" max="16132" width="2.625" style="586" bestFit="1" customWidth="1"/>
    <col min="16133" max="16133" width="13.625" style="586" customWidth="1"/>
    <col min="16134" max="16134" width="7.625" style="586" customWidth="1"/>
    <col min="16135" max="16166" width="5.125" style="586" customWidth="1"/>
    <col min="16167" max="16167" width="7.875" style="586" customWidth="1"/>
    <col min="16168" max="16168" width="15" style="586" customWidth="1"/>
    <col min="16169" max="16170" width="0" style="586" hidden="1" customWidth="1"/>
    <col min="16171" max="16384" width="9" style="586"/>
  </cols>
  <sheetData>
    <row r="1" spans="2:42" ht="20.25" customHeight="1">
      <c r="AM1" s="1349" t="s">
        <v>308</v>
      </c>
      <c r="AN1" s="1349"/>
    </row>
    <row r="2" spans="2:42" ht="18.75" customHeight="1">
      <c r="B2" s="587" t="s">
        <v>236</v>
      </c>
      <c r="C2" s="587"/>
      <c r="D2" s="587"/>
      <c r="E2" s="587"/>
      <c r="F2" s="587"/>
      <c r="G2" s="587"/>
      <c r="H2" s="587"/>
      <c r="I2" s="587"/>
      <c r="J2" s="587"/>
      <c r="K2" s="587"/>
      <c r="L2" s="587"/>
      <c r="M2" s="587"/>
      <c r="O2" s="587"/>
      <c r="P2" s="587"/>
      <c r="Q2" s="587"/>
      <c r="R2" s="587"/>
      <c r="S2" s="587"/>
      <c r="AA2" s="587"/>
      <c r="AB2" s="587"/>
      <c r="AC2" s="587"/>
      <c r="AD2" s="587"/>
      <c r="AE2" s="587"/>
      <c r="AF2" s="587"/>
      <c r="AG2" s="587"/>
      <c r="AH2" s="587"/>
      <c r="AI2" s="587"/>
      <c r="AJ2" s="587"/>
      <c r="AK2" s="587"/>
      <c r="AL2" s="587"/>
      <c r="AM2" s="587"/>
      <c r="AN2" s="587"/>
    </row>
    <row r="3" spans="2:42" ht="18.75" customHeight="1">
      <c r="B3" s="588"/>
      <c r="J3" s="589"/>
      <c r="L3" s="589"/>
      <c r="N3" s="589"/>
      <c r="P3" s="589"/>
      <c r="R3" s="589"/>
      <c r="T3" s="589"/>
      <c r="V3" s="589"/>
      <c r="X3" s="589"/>
      <c r="Z3" s="589"/>
      <c r="AB3" s="589"/>
      <c r="AD3" s="589"/>
      <c r="AF3" s="589"/>
      <c r="AH3" s="589"/>
      <c r="AJ3" s="589"/>
      <c r="AL3" s="589"/>
      <c r="AM3" s="589"/>
    </row>
    <row r="4" spans="2:42" ht="18.75" customHeight="1">
      <c r="J4" s="589"/>
      <c r="L4" s="589"/>
      <c r="N4" s="589"/>
      <c r="P4" s="589"/>
      <c r="R4" s="589"/>
      <c r="T4" s="589"/>
      <c r="V4" s="589"/>
      <c r="X4" s="589"/>
      <c r="Z4" s="589"/>
      <c r="AB4" s="589"/>
      <c r="AD4" s="589"/>
      <c r="AF4" s="589"/>
      <c r="AH4" s="589"/>
      <c r="AJ4" s="589"/>
      <c r="AL4" s="589"/>
      <c r="AM4" s="589"/>
    </row>
    <row r="5" spans="2:42" ht="18.75" customHeight="1">
      <c r="B5" s="1350" t="s">
        <v>290</v>
      </c>
      <c r="C5" s="1350"/>
      <c r="D5" s="590" t="s">
        <v>291</v>
      </c>
      <c r="E5" s="1351"/>
      <c r="F5" s="1351"/>
      <c r="G5" s="1351"/>
      <c r="H5" s="1351"/>
      <c r="I5" s="1351"/>
      <c r="J5" s="1351"/>
      <c r="K5" s="1351"/>
      <c r="L5" s="1351"/>
      <c r="M5" s="591"/>
      <c r="N5" s="591"/>
      <c r="O5" s="592"/>
      <c r="P5" s="592"/>
      <c r="Q5" s="592"/>
      <c r="R5" s="592"/>
      <c r="S5" s="592"/>
      <c r="T5" s="592"/>
      <c r="V5" s="593" t="s">
        <v>239</v>
      </c>
      <c r="W5" s="593"/>
      <c r="X5" s="594">
        <v>1</v>
      </c>
      <c r="Y5" s="593" t="s">
        <v>240</v>
      </c>
      <c r="Z5" s="593"/>
      <c r="AA5" s="593"/>
      <c r="AB5" s="593"/>
      <c r="AC5" s="593"/>
      <c r="AD5" s="593"/>
      <c r="AE5" s="593"/>
      <c r="AF5" s="593"/>
      <c r="AG5" s="593"/>
      <c r="AH5" s="593"/>
      <c r="AI5" s="593"/>
      <c r="AJ5" s="595"/>
      <c r="AK5" s="593"/>
      <c r="AL5" s="595"/>
      <c r="AM5" s="595"/>
      <c r="AN5" s="593"/>
    </row>
    <row r="6" spans="2:42" ht="18.75" customHeight="1">
      <c r="B6" s="1340" t="s">
        <v>241</v>
      </c>
      <c r="C6" s="1340"/>
      <c r="D6" s="596" t="s">
        <v>291</v>
      </c>
      <c r="E6" s="1352"/>
      <c r="F6" s="1352"/>
      <c r="G6" s="1352"/>
      <c r="H6" s="1352"/>
      <c r="I6" s="1352"/>
      <c r="J6" s="1352"/>
      <c r="K6" s="1352"/>
      <c r="L6" s="1352"/>
      <c r="M6" s="591"/>
      <c r="N6" s="591"/>
      <c r="O6" s="592"/>
      <c r="P6" s="592"/>
      <c r="Q6" s="592"/>
      <c r="R6" s="592"/>
      <c r="S6" s="592"/>
      <c r="T6" s="592"/>
      <c r="V6" s="593"/>
      <c r="W6" s="593"/>
      <c r="X6" s="594">
        <v>2</v>
      </c>
      <c r="Y6" s="593" t="s">
        <v>242</v>
      </c>
      <c r="Z6" s="593"/>
      <c r="AA6" s="593"/>
      <c r="AB6" s="593"/>
      <c r="AC6" s="593"/>
      <c r="AD6" s="593"/>
      <c r="AE6" s="593"/>
      <c r="AF6" s="593"/>
      <c r="AG6" s="593"/>
      <c r="AH6" s="593"/>
      <c r="AI6" s="593"/>
      <c r="AJ6" s="595"/>
      <c r="AK6" s="593"/>
      <c r="AL6" s="595"/>
      <c r="AM6" s="595"/>
      <c r="AN6" s="593"/>
    </row>
    <row r="7" spans="2:42" ht="18.75" customHeight="1">
      <c r="B7" s="1340" t="s">
        <v>243</v>
      </c>
      <c r="C7" s="1340"/>
      <c r="D7" s="596" t="s">
        <v>291</v>
      </c>
      <c r="E7" s="1353"/>
      <c r="F7" s="1353"/>
      <c r="G7" s="1353"/>
      <c r="H7" s="1353"/>
      <c r="I7" s="1353"/>
      <c r="J7" s="1353"/>
      <c r="K7" s="1353"/>
      <c r="L7" s="1353"/>
      <c r="M7" s="591"/>
      <c r="N7" s="591"/>
      <c r="O7" s="592"/>
      <c r="P7" s="592"/>
      <c r="Q7" s="592"/>
      <c r="R7" s="592"/>
      <c r="S7" s="592"/>
      <c r="T7" s="592"/>
      <c r="V7" s="593"/>
      <c r="W7" s="593"/>
      <c r="X7" s="594">
        <v>3</v>
      </c>
      <c r="Y7" s="593" t="s">
        <v>244</v>
      </c>
      <c r="Z7" s="593"/>
      <c r="AA7" s="593"/>
      <c r="AB7" s="593"/>
      <c r="AC7" s="593"/>
      <c r="AD7" s="593"/>
      <c r="AE7" s="593"/>
      <c r="AF7" s="593"/>
      <c r="AG7" s="593"/>
      <c r="AH7" s="593"/>
      <c r="AI7" s="593"/>
      <c r="AJ7" s="595"/>
      <c r="AK7" s="593"/>
      <c r="AL7" s="595"/>
      <c r="AM7" s="595"/>
      <c r="AN7" s="593"/>
    </row>
    <row r="8" spans="2:42" ht="18.75" customHeight="1">
      <c r="B8" s="1340" t="s">
        <v>309</v>
      </c>
      <c r="C8" s="1340"/>
      <c r="D8" s="597" t="s">
        <v>291</v>
      </c>
      <c r="E8" s="598"/>
      <c r="F8" s="597" t="s">
        <v>246</v>
      </c>
      <c r="G8" s="1341" t="s">
        <v>310</v>
      </c>
      <c r="H8" s="1341"/>
      <c r="I8" s="1341"/>
      <c r="J8" s="1341"/>
      <c r="K8" s="1341"/>
      <c r="L8" s="1341"/>
      <c r="M8" s="591"/>
      <c r="N8" s="591"/>
      <c r="O8" s="592"/>
      <c r="P8" s="592"/>
      <c r="Q8" s="592"/>
      <c r="R8" s="592"/>
      <c r="S8" s="592"/>
      <c r="T8" s="592"/>
      <c r="V8" s="593"/>
      <c r="W8" s="593"/>
      <c r="X8" s="594"/>
      <c r="Y8" s="593" t="s">
        <v>247</v>
      </c>
      <c r="Z8" s="593"/>
      <c r="AA8" s="593"/>
      <c r="AB8" s="593"/>
      <c r="AC8" s="593"/>
      <c r="AD8" s="593"/>
      <c r="AE8" s="593"/>
      <c r="AF8" s="593"/>
      <c r="AG8" s="593"/>
      <c r="AH8" s="593"/>
      <c r="AI8" s="593"/>
      <c r="AJ8" s="595"/>
      <c r="AK8" s="593"/>
      <c r="AL8" s="595"/>
      <c r="AM8" s="595"/>
      <c r="AN8" s="593"/>
    </row>
    <row r="9" spans="2:42" ht="18.75" customHeight="1">
      <c r="B9" s="599"/>
      <c r="C9" s="599"/>
      <c r="D9" s="599"/>
      <c r="E9" s="599"/>
      <c r="F9" s="599"/>
      <c r="G9" s="599"/>
      <c r="H9" s="599"/>
      <c r="I9" s="599"/>
      <c r="J9" s="599"/>
      <c r="K9" s="600"/>
      <c r="L9" s="599"/>
      <c r="M9" s="591"/>
      <c r="N9" s="591"/>
      <c r="O9" s="592"/>
      <c r="P9" s="592"/>
      <c r="Q9" s="592"/>
      <c r="R9" s="592"/>
      <c r="S9" s="592"/>
      <c r="T9" s="592"/>
      <c r="V9" s="593"/>
      <c r="W9" s="593"/>
      <c r="X9" s="594">
        <v>4</v>
      </c>
      <c r="Y9" s="593" t="s">
        <v>250</v>
      </c>
      <c r="Z9" s="593"/>
      <c r="AA9" s="593"/>
      <c r="AB9" s="593"/>
      <c r="AC9" s="593"/>
      <c r="AD9" s="593"/>
      <c r="AE9" s="593"/>
      <c r="AF9" s="593"/>
      <c r="AG9" s="593"/>
      <c r="AH9" s="593"/>
      <c r="AI9" s="593"/>
      <c r="AJ9" s="595"/>
      <c r="AK9" s="593"/>
      <c r="AL9" s="595"/>
      <c r="AM9" s="595"/>
      <c r="AN9" s="593"/>
      <c r="AP9" s="586" t="s">
        <v>297</v>
      </c>
    </row>
    <row r="10" spans="2:42" ht="18.75" customHeight="1">
      <c r="B10" s="601"/>
      <c r="C10" s="601"/>
      <c r="D10" s="601"/>
      <c r="E10" s="602"/>
      <c r="F10" s="602"/>
      <c r="G10" s="602"/>
      <c r="H10" s="602"/>
      <c r="M10" s="593"/>
      <c r="N10" s="595"/>
      <c r="S10" s="593"/>
      <c r="T10" s="595"/>
      <c r="V10" s="593"/>
      <c r="W10" s="595"/>
      <c r="X10" s="603">
        <v>5</v>
      </c>
      <c r="Y10" s="604" t="s">
        <v>311</v>
      </c>
      <c r="Z10" s="593"/>
      <c r="AA10" s="595"/>
      <c r="AB10" s="593"/>
      <c r="AC10" s="595"/>
      <c r="AD10" s="595"/>
      <c r="AE10" s="593"/>
      <c r="AF10" s="595"/>
      <c r="AG10" s="593"/>
      <c r="AH10" s="595"/>
      <c r="AI10" s="593"/>
      <c r="AJ10" s="595"/>
      <c r="AK10" s="593"/>
      <c r="AL10" s="595"/>
      <c r="AM10" s="595"/>
      <c r="AN10" s="593"/>
      <c r="AP10" s="586" t="s">
        <v>254</v>
      </c>
    </row>
    <row r="11" spans="2:42" ht="18.75" customHeight="1">
      <c r="B11" s="601"/>
      <c r="C11" s="601"/>
      <c r="D11" s="601"/>
      <c r="E11" s="602"/>
      <c r="F11" s="602"/>
      <c r="G11" s="602"/>
      <c r="H11" s="602"/>
      <c r="M11" s="593"/>
      <c r="N11" s="595"/>
      <c r="P11" s="605"/>
      <c r="S11" s="593"/>
      <c r="T11" s="595"/>
      <c r="V11" s="593"/>
      <c r="W11" s="595"/>
      <c r="X11" s="594" t="s">
        <v>312</v>
      </c>
      <c r="Y11" s="593" t="s">
        <v>253</v>
      </c>
      <c r="Z11" s="593"/>
      <c r="AA11" s="595"/>
      <c r="AB11" s="593"/>
      <c r="AC11" s="595"/>
      <c r="AD11" s="595"/>
      <c r="AE11" s="593"/>
      <c r="AF11" s="595"/>
      <c r="AG11" s="593"/>
      <c r="AH11" s="595"/>
      <c r="AI11" s="593"/>
      <c r="AJ11" s="595"/>
      <c r="AK11" s="593"/>
      <c r="AL11" s="595"/>
      <c r="AM11" s="595"/>
      <c r="AN11" s="593"/>
      <c r="AP11" s="586" t="s">
        <v>313</v>
      </c>
    </row>
    <row r="12" spans="2:42" ht="18.75" customHeight="1">
      <c r="B12" s="601"/>
      <c r="C12" s="601"/>
      <c r="D12" s="601"/>
      <c r="E12" s="602"/>
      <c r="F12" s="602"/>
      <c r="G12" s="602"/>
      <c r="H12" s="602"/>
      <c r="M12" s="593"/>
      <c r="N12" s="595"/>
      <c r="S12" s="593"/>
      <c r="T12" s="595"/>
      <c r="V12" s="593"/>
      <c r="W12" s="595"/>
      <c r="X12" s="594"/>
      <c r="Y12" s="593" t="s">
        <v>255</v>
      </c>
      <c r="Z12" s="593"/>
      <c r="AA12" s="595"/>
      <c r="AB12" s="593"/>
      <c r="AC12" s="595"/>
      <c r="AD12" s="595"/>
      <c r="AE12" s="593"/>
      <c r="AF12" s="595"/>
      <c r="AG12" s="593"/>
      <c r="AH12" s="595"/>
      <c r="AI12" s="593"/>
      <c r="AJ12" s="595"/>
      <c r="AK12" s="593"/>
      <c r="AL12" s="595"/>
      <c r="AM12" s="595"/>
      <c r="AN12" s="593"/>
      <c r="AP12" s="586" t="s">
        <v>257</v>
      </c>
    </row>
    <row r="13" spans="2:42" ht="18.75" customHeight="1" thickBot="1">
      <c r="B13" s="595"/>
      <c r="C13" s="593"/>
      <c r="D13" s="593"/>
      <c r="E13" s="593"/>
      <c r="F13" s="593"/>
      <c r="G13" s="593"/>
      <c r="H13" s="593"/>
      <c r="I13" s="593"/>
      <c r="J13" s="595"/>
      <c r="K13" s="593"/>
      <c r="L13" s="595"/>
      <c r="M13" s="593"/>
      <c r="N13" s="595"/>
      <c r="O13" s="593"/>
      <c r="P13" s="595"/>
      <c r="Q13" s="593"/>
      <c r="R13" s="595"/>
      <c r="S13" s="593"/>
      <c r="T13" s="595"/>
      <c r="U13" s="593"/>
      <c r="V13" s="595"/>
      <c r="W13" s="593"/>
      <c r="X13" s="595"/>
      <c r="Y13" s="593"/>
      <c r="Z13" s="595"/>
      <c r="AA13" s="593"/>
      <c r="AB13" s="595"/>
      <c r="AC13" s="593"/>
      <c r="AD13" s="595"/>
      <c r="AE13" s="593"/>
      <c r="AF13" s="595"/>
      <c r="AG13" s="593"/>
      <c r="AH13" s="595"/>
      <c r="AI13" s="593"/>
      <c r="AJ13" s="595"/>
      <c r="AK13" s="593"/>
      <c r="AL13" s="595"/>
      <c r="AM13" s="595"/>
      <c r="AN13" s="593"/>
      <c r="AP13" s="586" t="s">
        <v>273</v>
      </c>
    </row>
    <row r="14" spans="2:42" ht="27.75" customHeight="1">
      <c r="B14" s="1342" t="s">
        <v>258</v>
      </c>
      <c r="C14" s="1344" t="s">
        <v>4</v>
      </c>
      <c r="D14" s="1345"/>
      <c r="E14" s="1344" t="s">
        <v>259</v>
      </c>
      <c r="F14" s="1348"/>
      <c r="G14" s="1331" t="s">
        <v>268</v>
      </c>
      <c r="H14" s="1332"/>
      <c r="I14" s="1331" t="s">
        <v>269</v>
      </c>
      <c r="J14" s="1332"/>
      <c r="K14" s="1331" t="s">
        <v>270</v>
      </c>
      <c r="L14" s="1332"/>
      <c r="M14" s="1331" t="s">
        <v>314</v>
      </c>
      <c r="N14" s="1332"/>
      <c r="O14" s="1331" t="s">
        <v>315</v>
      </c>
      <c r="P14" s="1332"/>
      <c r="Q14" s="1331" t="s">
        <v>316</v>
      </c>
      <c r="R14" s="1332"/>
      <c r="S14" s="1331" t="s">
        <v>317</v>
      </c>
      <c r="T14" s="1332"/>
      <c r="U14" s="1331" t="s">
        <v>318</v>
      </c>
      <c r="V14" s="1332"/>
      <c r="W14" s="1331" t="s">
        <v>319</v>
      </c>
      <c r="X14" s="1332"/>
      <c r="Y14" s="1331" t="s">
        <v>320</v>
      </c>
      <c r="Z14" s="1332"/>
      <c r="AA14" s="1331" t="s">
        <v>321</v>
      </c>
      <c r="AB14" s="1332"/>
      <c r="AC14" s="1331" t="s">
        <v>322</v>
      </c>
      <c r="AD14" s="1332"/>
      <c r="AE14" s="1331" t="s">
        <v>323</v>
      </c>
      <c r="AF14" s="1332"/>
      <c r="AG14" s="1331" t="s">
        <v>324</v>
      </c>
      <c r="AH14" s="1332"/>
      <c r="AI14" s="1331" t="s">
        <v>325</v>
      </c>
      <c r="AJ14" s="1332"/>
      <c r="AK14" s="1331" t="s">
        <v>326</v>
      </c>
      <c r="AL14" s="1332"/>
      <c r="AM14" s="1333" t="s">
        <v>206</v>
      </c>
      <c r="AN14" s="1335" t="s">
        <v>272</v>
      </c>
    </row>
    <row r="15" spans="2:42" ht="51" customHeight="1" thickBot="1">
      <c r="B15" s="1343"/>
      <c r="C15" s="1346"/>
      <c r="D15" s="1347"/>
      <c r="E15" s="606" t="s">
        <v>274</v>
      </c>
      <c r="F15" s="607" t="s">
        <v>275</v>
      </c>
      <c r="G15" s="608" t="s">
        <v>276</v>
      </c>
      <c r="H15" s="609" t="s">
        <v>209</v>
      </c>
      <c r="I15" s="608" t="s">
        <v>276</v>
      </c>
      <c r="J15" s="609" t="s">
        <v>209</v>
      </c>
      <c r="K15" s="610" t="s">
        <v>276</v>
      </c>
      <c r="L15" s="611" t="s">
        <v>209</v>
      </c>
      <c r="M15" s="608" t="s">
        <v>276</v>
      </c>
      <c r="N15" s="611" t="s">
        <v>209</v>
      </c>
      <c r="O15" s="608" t="s">
        <v>276</v>
      </c>
      <c r="P15" s="609" t="s">
        <v>209</v>
      </c>
      <c r="Q15" s="610" t="s">
        <v>276</v>
      </c>
      <c r="R15" s="611" t="s">
        <v>209</v>
      </c>
      <c r="S15" s="608" t="s">
        <v>276</v>
      </c>
      <c r="T15" s="611" t="s">
        <v>209</v>
      </c>
      <c r="U15" s="608" t="s">
        <v>276</v>
      </c>
      <c r="V15" s="609" t="s">
        <v>209</v>
      </c>
      <c r="W15" s="610" t="s">
        <v>276</v>
      </c>
      <c r="X15" s="611" t="s">
        <v>209</v>
      </c>
      <c r="Y15" s="608" t="s">
        <v>276</v>
      </c>
      <c r="Z15" s="611" t="s">
        <v>209</v>
      </c>
      <c r="AA15" s="608" t="s">
        <v>276</v>
      </c>
      <c r="AB15" s="609" t="s">
        <v>209</v>
      </c>
      <c r="AC15" s="610" t="s">
        <v>276</v>
      </c>
      <c r="AD15" s="609" t="s">
        <v>209</v>
      </c>
      <c r="AE15" s="610" t="s">
        <v>276</v>
      </c>
      <c r="AF15" s="609" t="s">
        <v>209</v>
      </c>
      <c r="AG15" s="610" t="s">
        <v>276</v>
      </c>
      <c r="AH15" s="611" t="s">
        <v>209</v>
      </c>
      <c r="AI15" s="608" t="s">
        <v>276</v>
      </c>
      <c r="AJ15" s="609" t="s">
        <v>209</v>
      </c>
      <c r="AK15" s="610" t="s">
        <v>276</v>
      </c>
      <c r="AL15" s="611" t="s">
        <v>209</v>
      </c>
      <c r="AM15" s="1334"/>
      <c r="AN15" s="1336"/>
    </row>
    <row r="16" spans="2:42" ht="18" customHeight="1">
      <c r="B16" s="612"/>
      <c r="C16" s="1337"/>
      <c r="D16" s="1338"/>
      <c r="E16" s="613"/>
      <c r="F16" s="614"/>
      <c r="G16" s="615"/>
      <c r="H16" s="616" t="str">
        <f t="shared" ref="H16:H30" si="0">IF($E16=0,"－",IF(DATE(2016,11,30)&gt;=$E16,"○","×"))</f>
        <v>－</v>
      </c>
      <c r="I16" s="615"/>
      <c r="J16" s="616" t="str">
        <f t="shared" ref="J16:J30" si="1">IF($E16=0,"－",IF(DATE(2016,12,31)&gt;=$E16,"○","×"))</f>
        <v>－</v>
      </c>
      <c r="K16" s="617"/>
      <c r="L16" s="618" t="str">
        <f t="shared" ref="L16:L30" si="2">IF($E16=0,"－",IF(DATE(2017,1,31)&gt;=$E16,"○","×"))</f>
        <v>－</v>
      </c>
      <c r="M16" s="615"/>
      <c r="N16" s="618" t="str">
        <f t="shared" ref="N16:N30" si="3">IF($E16=0,"－",IF(DATE(2017,2,28)&gt;=$E16,"○","×"))</f>
        <v>－</v>
      </c>
      <c r="O16" s="615"/>
      <c r="P16" s="616" t="str">
        <f t="shared" ref="P16:P30" si="4">IF($E16=0,"－",IF(DATE(2017,3,31)&gt;=$E16,"○","×"))</f>
        <v>－</v>
      </c>
      <c r="Q16" s="617"/>
      <c r="R16" s="618" t="str">
        <f t="shared" ref="R16:R30" si="5">IF($E16=0,"－",IF(DATE(2017,4,30)&gt;=$E16,"○","×"))</f>
        <v>－</v>
      </c>
      <c r="S16" s="615"/>
      <c r="T16" s="618" t="str">
        <f t="shared" ref="T16:T30" si="6">IF($E16=0,"－",IF(DATE(2017,5,31)&gt;=$E16,"○","×"))</f>
        <v>－</v>
      </c>
      <c r="U16" s="615"/>
      <c r="V16" s="616" t="str">
        <f t="shared" ref="V16:V30" si="7">IF($E16=0,"－",IF(DATE(2017,6,30)&gt;=$E16,"○","×"))</f>
        <v>－</v>
      </c>
      <c r="W16" s="617"/>
      <c r="X16" s="618" t="str">
        <f t="shared" ref="X16:X30" si="8">IF($E16=0,"－",IF(DATE(2017,7,31)&gt;=$E16,"○","×"))</f>
        <v>－</v>
      </c>
      <c r="Y16" s="615"/>
      <c r="Z16" s="618" t="str">
        <f t="shared" ref="Z16:Z30" si="9">IF($E16=0,"－",IF(DATE(2017,8,31)&gt;=$E16,"○","×"))</f>
        <v>－</v>
      </c>
      <c r="AA16" s="615"/>
      <c r="AB16" s="616" t="str">
        <f t="shared" ref="AB16:AB30" si="10">IF($E16=0,"－",IF(DATE(2017,9,30)&gt;=$E16,"○","×"))</f>
        <v>－</v>
      </c>
      <c r="AC16" s="617"/>
      <c r="AD16" s="616" t="str">
        <f t="shared" ref="AD16:AD30" si="11">IF($E16=0,"－",IF(DATE(2017,10,31)&gt;=$E16,"○","×"))</f>
        <v>－</v>
      </c>
      <c r="AE16" s="617"/>
      <c r="AF16" s="616" t="str">
        <f t="shared" ref="AF16:AF30" si="12">IF($E16=0,"－",IF(DATE(2017,11,30)&gt;=$E16,"○","×"))</f>
        <v>－</v>
      </c>
      <c r="AG16" s="617"/>
      <c r="AH16" s="618" t="str">
        <f t="shared" ref="AH16:AH30" si="13">IF($E16=0,"－",IF(DATE(2017,12,31)&gt;=$E16,"○","×"))</f>
        <v>－</v>
      </c>
      <c r="AI16" s="615"/>
      <c r="AJ16" s="616" t="str">
        <f t="shared" ref="AJ16:AJ30" si="14">IF($E16=0,"－",IF(DATE(2018,1,31)&gt;=$E16,"○","×"))</f>
        <v>－</v>
      </c>
      <c r="AK16" s="617"/>
      <c r="AL16" s="618" t="str">
        <f t="shared" ref="AL16:AL30" si="15">IF($E16=0,"－",IF(DATE(2018,2,28)&gt;=$E16,"○","×"))</f>
        <v>－</v>
      </c>
      <c r="AM16" s="619"/>
      <c r="AN16" s="1339"/>
      <c r="AO16" s="620"/>
    </row>
    <row r="17" spans="2:41" ht="18" customHeight="1">
      <c r="B17" s="621"/>
      <c r="C17" s="1324"/>
      <c r="D17" s="1325"/>
      <c r="E17" s="622"/>
      <c r="F17" s="623"/>
      <c r="G17" s="624"/>
      <c r="H17" s="616" t="str">
        <f t="shared" si="0"/>
        <v>－</v>
      </c>
      <c r="I17" s="624"/>
      <c r="J17" s="616" t="str">
        <f t="shared" si="1"/>
        <v>－</v>
      </c>
      <c r="K17" s="625"/>
      <c r="L17" s="618" t="str">
        <f t="shared" si="2"/>
        <v>－</v>
      </c>
      <c r="M17" s="624"/>
      <c r="N17" s="618" t="str">
        <f t="shared" si="3"/>
        <v>－</v>
      </c>
      <c r="O17" s="624"/>
      <c r="P17" s="616" t="str">
        <f t="shared" si="4"/>
        <v>－</v>
      </c>
      <c r="Q17" s="625"/>
      <c r="R17" s="618" t="str">
        <f t="shared" si="5"/>
        <v>－</v>
      </c>
      <c r="S17" s="624"/>
      <c r="T17" s="618" t="str">
        <f t="shared" si="6"/>
        <v>－</v>
      </c>
      <c r="U17" s="624"/>
      <c r="V17" s="616" t="str">
        <f t="shared" si="7"/>
        <v>－</v>
      </c>
      <c r="W17" s="625"/>
      <c r="X17" s="618" t="str">
        <f t="shared" si="8"/>
        <v>－</v>
      </c>
      <c r="Y17" s="624"/>
      <c r="Z17" s="618" t="str">
        <f t="shared" si="9"/>
        <v>－</v>
      </c>
      <c r="AA17" s="624"/>
      <c r="AB17" s="616" t="str">
        <f t="shared" si="10"/>
        <v>－</v>
      </c>
      <c r="AC17" s="625"/>
      <c r="AD17" s="616" t="str">
        <f t="shared" si="11"/>
        <v>－</v>
      </c>
      <c r="AE17" s="625"/>
      <c r="AF17" s="616" t="str">
        <f t="shared" si="12"/>
        <v>－</v>
      </c>
      <c r="AG17" s="625"/>
      <c r="AH17" s="618" t="str">
        <f t="shared" si="13"/>
        <v>－</v>
      </c>
      <c r="AI17" s="624"/>
      <c r="AJ17" s="616" t="str">
        <f t="shared" si="14"/>
        <v>－</v>
      </c>
      <c r="AK17" s="625"/>
      <c r="AL17" s="618" t="str">
        <f t="shared" si="15"/>
        <v>－</v>
      </c>
      <c r="AM17" s="619"/>
      <c r="AN17" s="1339"/>
      <c r="AO17" s="620"/>
    </row>
    <row r="18" spans="2:41" ht="18" customHeight="1">
      <c r="B18" s="621"/>
      <c r="C18" s="1324"/>
      <c r="D18" s="1325"/>
      <c r="E18" s="626"/>
      <c r="F18" s="623"/>
      <c r="G18" s="624"/>
      <c r="H18" s="616" t="str">
        <f t="shared" si="0"/>
        <v>－</v>
      </c>
      <c r="I18" s="624"/>
      <c r="J18" s="616" t="str">
        <f t="shared" si="1"/>
        <v>－</v>
      </c>
      <c r="K18" s="625"/>
      <c r="L18" s="618" t="str">
        <f t="shared" si="2"/>
        <v>－</v>
      </c>
      <c r="M18" s="624"/>
      <c r="N18" s="618" t="str">
        <f t="shared" si="3"/>
        <v>－</v>
      </c>
      <c r="O18" s="624"/>
      <c r="P18" s="616" t="str">
        <f t="shared" si="4"/>
        <v>－</v>
      </c>
      <c r="Q18" s="625"/>
      <c r="R18" s="618" t="str">
        <f t="shared" si="5"/>
        <v>－</v>
      </c>
      <c r="S18" s="624"/>
      <c r="T18" s="618" t="str">
        <f t="shared" si="6"/>
        <v>－</v>
      </c>
      <c r="U18" s="624"/>
      <c r="V18" s="616" t="str">
        <f t="shared" si="7"/>
        <v>－</v>
      </c>
      <c r="W18" s="625"/>
      <c r="X18" s="618" t="str">
        <f t="shared" si="8"/>
        <v>－</v>
      </c>
      <c r="Y18" s="624"/>
      <c r="Z18" s="618" t="str">
        <f t="shared" si="9"/>
        <v>－</v>
      </c>
      <c r="AA18" s="624"/>
      <c r="AB18" s="616" t="str">
        <f t="shared" si="10"/>
        <v>－</v>
      </c>
      <c r="AC18" s="625"/>
      <c r="AD18" s="616" t="str">
        <f t="shared" si="11"/>
        <v>－</v>
      </c>
      <c r="AE18" s="625"/>
      <c r="AF18" s="616" t="str">
        <f t="shared" si="12"/>
        <v>－</v>
      </c>
      <c r="AG18" s="625"/>
      <c r="AH18" s="618" t="str">
        <f t="shared" si="13"/>
        <v>－</v>
      </c>
      <c r="AI18" s="624"/>
      <c r="AJ18" s="616" t="str">
        <f t="shared" si="14"/>
        <v>－</v>
      </c>
      <c r="AK18" s="625"/>
      <c r="AL18" s="618" t="str">
        <f t="shared" si="15"/>
        <v>－</v>
      </c>
      <c r="AM18" s="619"/>
      <c r="AN18" s="1339"/>
      <c r="AO18" s="620"/>
    </row>
    <row r="19" spans="2:41" ht="18" customHeight="1">
      <c r="B19" s="621"/>
      <c r="C19" s="1324"/>
      <c r="D19" s="1325"/>
      <c r="E19" s="626"/>
      <c r="F19" s="623"/>
      <c r="G19" s="624"/>
      <c r="H19" s="616" t="str">
        <f t="shared" si="0"/>
        <v>－</v>
      </c>
      <c r="I19" s="624"/>
      <c r="J19" s="616" t="str">
        <f t="shared" si="1"/>
        <v>－</v>
      </c>
      <c r="K19" s="625"/>
      <c r="L19" s="618" t="str">
        <f t="shared" si="2"/>
        <v>－</v>
      </c>
      <c r="M19" s="624"/>
      <c r="N19" s="618" t="str">
        <f t="shared" si="3"/>
        <v>－</v>
      </c>
      <c r="O19" s="624"/>
      <c r="P19" s="616" t="str">
        <f t="shared" si="4"/>
        <v>－</v>
      </c>
      <c r="Q19" s="625"/>
      <c r="R19" s="618" t="str">
        <f t="shared" si="5"/>
        <v>－</v>
      </c>
      <c r="S19" s="624"/>
      <c r="T19" s="618" t="str">
        <f t="shared" si="6"/>
        <v>－</v>
      </c>
      <c r="U19" s="624"/>
      <c r="V19" s="616" t="str">
        <f t="shared" si="7"/>
        <v>－</v>
      </c>
      <c r="W19" s="625"/>
      <c r="X19" s="618" t="str">
        <f t="shared" si="8"/>
        <v>－</v>
      </c>
      <c r="Y19" s="624"/>
      <c r="Z19" s="618" t="str">
        <f t="shared" si="9"/>
        <v>－</v>
      </c>
      <c r="AA19" s="624"/>
      <c r="AB19" s="616" t="str">
        <f t="shared" si="10"/>
        <v>－</v>
      </c>
      <c r="AC19" s="625"/>
      <c r="AD19" s="616" t="str">
        <f t="shared" si="11"/>
        <v>－</v>
      </c>
      <c r="AE19" s="625"/>
      <c r="AF19" s="616" t="str">
        <f t="shared" si="12"/>
        <v>－</v>
      </c>
      <c r="AG19" s="625"/>
      <c r="AH19" s="618" t="str">
        <f t="shared" si="13"/>
        <v>－</v>
      </c>
      <c r="AI19" s="624"/>
      <c r="AJ19" s="616" t="str">
        <f t="shared" si="14"/>
        <v>－</v>
      </c>
      <c r="AK19" s="625"/>
      <c r="AL19" s="618" t="str">
        <f t="shared" si="15"/>
        <v>－</v>
      </c>
      <c r="AM19" s="619"/>
      <c r="AN19" s="1339"/>
      <c r="AO19" s="620"/>
    </row>
    <row r="20" spans="2:41" ht="18" customHeight="1">
      <c r="B20" s="621"/>
      <c r="C20" s="1324"/>
      <c r="D20" s="1325"/>
      <c r="E20" s="626"/>
      <c r="F20" s="623"/>
      <c r="G20" s="624"/>
      <c r="H20" s="616" t="str">
        <f t="shared" si="0"/>
        <v>－</v>
      </c>
      <c r="I20" s="624"/>
      <c r="J20" s="616" t="str">
        <f t="shared" si="1"/>
        <v>－</v>
      </c>
      <c r="K20" s="625"/>
      <c r="L20" s="618" t="str">
        <f t="shared" si="2"/>
        <v>－</v>
      </c>
      <c r="M20" s="624"/>
      <c r="N20" s="618" t="str">
        <f t="shared" si="3"/>
        <v>－</v>
      </c>
      <c r="O20" s="624"/>
      <c r="P20" s="616" t="str">
        <f t="shared" si="4"/>
        <v>－</v>
      </c>
      <c r="Q20" s="625"/>
      <c r="R20" s="618" t="str">
        <f t="shared" si="5"/>
        <v>－</v>
      </c>
      <c r="S20" s="624"/>
      <c r="T20" s="618" t="str">
        <f t="shared" si="6"/>
        <v>－</v>
      </c>
      <c r="U20" s="624"/>
      <c r="V20" s="616" t="str">
        <f t="shared" si="7"/>
        <v>－</v>
      </c>
      <c r="W20" s="625"/>
      <c r="X20" s="618" t="str">
        <f t="shared" si="8"/>
        <v>－</v>
      </c>
      <c r="Y20" s="624"/>
      <c r="Z20" s="618" t="str">
        <f t="shared" si="9"/>
        <v>－</v>
      </c>
      <c r="AA20" s="624"/>
      <c r="AB20" s="616" t="str">
        <f t="shared" si="10"/>
        <v>－</v>
      </c>
      <c r="AC20" s="625"/>
      <c r="AD20" s="616" t="str">
        <f t="shared" si="11"/>
        <v>－</v>
      </c>
      <c r="AE20" s="625"/>
      <c r="AF20" s="616" t="str">
        <f t="shared" si="12"/>
        <v>－</v>
      </c>
      <c r="AG20" s="625"/>
      <c r="AH20" s="618" t="str">
        <f t="shared" si="13"/>
        <v>－</v>
      </c>
      <c r="AI20" s="624"/>
      <c r="AJ20" s="616" t="str">
        <f t="shared" si="14"/>
        <v>－</v>
      </c>
      <c r="AK20" s="625"/>
      <c r="AL20" s="618" t="str">
        <f t="shared" si="15"/>
        <v>－</v>
      </c>
      <c r="AM20" s="619"/>
      <c r="AN20" s="1339"/>
      <c r="AO20" s="620"/>
    </row>
    <row r="21" spans="2:41" ht="18" customHeight="1">
      <c r="B21" s="621"/>
      <c r="C21" s="1324"/>
      <c r="D21" s="1325"/>
      <c r="E21" s="626"/>
      <c r="F21" s="623"/>
      <c r="G21" s="624"/>
      <c r="H21" s="616" t="str">
        <f t="shared" si="0"/>
        <v>－</v>
      </c>
      <c r="I21" s="624"/>
      <c r="J21" s="616" t="str">
        <f t="shared" si="1"/>
        <v>－</v>
      </c>
      <c r="K21" s="625"/>
      <c r="L21" s="618" t="str">
        <f t="shared" si="2"/>
        <v>－</v>
      </c>
      <c r="M21" s="624"/>
      <c r="N21" s="618" t="str">
        <f t="shared" si="3"/>
        <v>－</v>
      </c>
      <c r="O21" s="624"/>
      <c r="P21" s="616" t="str">
        <f t="shared" si="4"/>
        <v>－</v>
      </c>
      <c r="Q21" s="625"/>
      <c r="R21" s="618" t="str">
        <f t="shared" si="5"/>
        <v>－</v>
      </c>
      <c r="S21" s="624"/>
      <c r="T21" s="618" t="str">
        <f t="shared" si="6"/>
        <v>－</v>
      </c>
      <c r="U21" s="624"/>
      <c r="V21" s="616" t="str">
        <f t="shared" si="7"/>
        <v>－</v>
      </c>
      <c r="W21" s="625"/>
      <c r="X21" s="618" t="str">
        <f t="shared" si="8"/>
        <v>－</v>
      </c>
      <c r="Y21" s="624"/>
      <c r="Z21" s="618" t="str">
        <f t="shared" si="9"/>
        <v>－</v>
      </c>
      <c r="AA21" s="624"/>
      <c r="AB21" s="616" t="str">
        <f t="shared" si="10"/>
        <v>－</v>
      </c>
      <c r="AC21" s="625"/>
      <c r="AD21" s="616" t="str">
        <f t="shared" si="11"/>
        <v>－</v>
      </c>
      <c r="AE21" s="625"/>
      <c r="AF21" s="616" t="str">
        <f t="shared" si="12"/>
        <v>－</v>
      </c>
      <c r="AG21" s="625"/>
      <c r="AH21" s="618" t="str">
        <f t="shared" si="13"/>
        <v>－</v>
      </c>
      <c r="AI21" s="624"/>
      <c r="AJ21" s="616" t="str">
        <f t="shared" si="14"/>
        <v>－</v>
      </c>
      <c r="AK21" s="625"/>
      <c r="AL21" s="618" t="str">
        <f t="shared" si="15"/>
        <v>－</v>
      </c>
      <c r="AM21" s="619"/>
      <c r="AN21" s="1339"/>
      <c r="AO21" s="620"/>
    </row>
    <row r="22" spans="2:41" ht="18" customHeight="1">
      <c r="B22" s="621"/>
      <c r="C22" s="1324"/>
      <c r="D22" s="1325"/>
      <c r="E22" s="626"/>
      <c r="F22" s="623"/>
      <c r="G22" s="624"/>
      <c r="H22" s="616" t="str">
        <f t="shared" si="0"/>
        <v>－</v>
      </c>
      <c r="I22" s="624"/>
      <c r="J22" s="616" t="str">
        <f t="shared" si="1"/>
        <v>－</v>
      </c>
      <c r="K22" s="625"/>
      <c r="L22" s="618" t="str">
        <f t="shared" si="2"/>
        <v>－</v>
      </c>
      <c r="M22" s="624"/>
      <c r="N22" s="618" t="str">
        <f t="shared" si="3"/>
        <v>－</v>
      </c>
      <c r="O22" s="624"/>
      <c r="P22" s="616" t="str">
        <f t="shared" si="4"/>
        <v>－</v>
      </c>
      <c r="Q22" s="625"/>
      <c r="R22" s="618" t="str">
        <f t="shared" si="5"/>
        <v>－</v>
      </c>
      <c r="S22" s="624"/>
      <c r="T22" s="618" t="str">
        <f t="shared" si="6"/>
        <v>－</v>
      </c>
      <c r="U22" s="624"/>
      <c r="V22" s="616" t="str">
        <f t="shared" si="7"/>
        <v>－</v>
      </c>
      <c r="W22" s="625"/>
      <c r="X22" s="618" t="str">
        <f t="shared" si="8"/>
        <v>－</v>
      </c>
      <c r="Y22" s="624"/>
      <c r="Z22" s="618" t="str">
        <f t="shared" si="9"/>
        <v>－</v>
      </c>
      <c r="AA22" s="624"/>
      <c r="AB22" s="616" t="str">
        <f t="shared" si="10"/>
        <v>－</v>
      </c>
      <c r="AC22" s="625"/>
      <c r="AD22" s="616" t="str">
        <f t="shared" si="11"/>
        <v>－</v>
      </c>
      <c r="AE22" s="625"/>
      <c r="AF22" s="616" t="str">
        <f t="shared" si="12"/>
        <v>－</v>
      </c>
      <c r="AG22" s="625"/>
      <c r="AH22" s="618" t="str">
        <f t="shared" si="13"/>
        <v>－</v>
      </c>
      <c r="AI22" s="624"/>
      <c r="AJ22" s="616" t="str">
        <f t="shared" si="14"/>
        <v>－</v>
      </c>
      <c r="AK22" s="625"/>
      <c r="AL22" s="618" t="str">
        <f t="shared" si="15"/>
        <v>－</v>
      </c>
      <c r="AM22" s="619"/>
      <c r="AN22" s="1339"/>
      <c r="AO22" s="620"/>
    </row>
    <row r="23" spans="2:41" ht="18" customHeight="1">
      <c r="B23" s="621"/>
      <c r="C23" s="1324"/>
      <c r="D23" s="1325"/>
      <c r="E23" s="626"/>
      <c r="F23" s="623"/>
      <c r="G23" s="624"/>
      <c r="H23" s="616" t="str">
        <f t="shared" si="0"/>
        <v>－</v>
      </c>
      <c r="I23" s="624"/>
      <c r="J23" s="616" t="str">
        <f t="shared" si="1"/>
        <v>－</v>
      </c>
      <c r="K23" s="625"/>
      <c r="L23" s="618" t="str">
        <f t="shared" si="2"/>
        <v>－</v>
      </c>
      <c r="M23" s="624"/>
      <c r="N23" s="618" t="str">
        <f t="shared" si="3"/>
        <v>－</v>
      </c>
      <c r="O23" s="624"/>
      <c r="P23" s="616" t="str">
        <f t="shared" si="4"/>
        <v>－</v>
      </c>
      <c r="Q23" s="625"/>
      <c r="R23" s="618" t="str">
        <f t="shared" si="5"/>
        <v>－</v>
      </c>
      <c r="S23" s="624"/>
      <c r="T23" s="618" t="str">
        <f t="shared" si="6"/>
        <v>－</v>
      </c>
      <c r="U23" s="624"/>
      <c r="V23" s="616" t="str">
        <f t="shared" si="7"/>
        <v>－</v>
      </c>
      <c r="W23" s="625"/>
      <c r="X23" s="618" t="str">
        <f t="shared" si="8"/>
        <v>－</v>
      </c>
      <c r="Y23" s="624"/>
      <c r="Z23" s="618" t="str">
        <f t="shared" si="9"/>
        <v>－</v>
      </c>
      <c r="AA23" s="624"/>
      <c r="AB23" s="616" t="str">
        <f t="shared" si="10"/>
        <v>－</v>
      </c>
      <c r="AC23" s="625"/>
      <c r="AD23" s="616" t="str">
        <f t="shared" si="11"/>
        <v>－</v>
      </c>
      <c r="AE23" s="625"/>
      <c r="AF23" s="616" t="str">
        <f t="shared" si="12"/>
        <v>－</v>
      </c>
      <c r="AG23" s="625"/>
      <c r="AH23" s="618" t="str">
        <f t="shared" si="13"/>
        <v>－</v>
      </c>
      <c r="AI23" s="624"/>
      <c r="AJ23" s="616" t="str">
        <f t="shared" si="14"/>
        <v>－</v>
      </c>
      <c r="AK23" s="625"/>
      <c r="AL23" s="618" t="str">
        <f t="shared" si="15"/>
        <v>－</v>
      </c>
      <c r="AM23" s="619"/>
      <c r="AN23" s="1339"/>
      <c r="AO23" s="620"/>
    </row>
    <row r="24" spans="2:41" ht="18" customHeight="1">
      <c r="B24" s="621"/>
      <c r="C24" s="1324"/>
      <c r="D24" s="1325"/>
      <c r="E24" s="626"/>
      <c r="F24" s="623"/>
      <c r="G24" s="624"/>
      <c r="H24" s="616" t="str">
        <f t="shared" si="0"/>
        <v>－</v>
      </c>
      <c r="I24" s="624"/>
      <c r="J24" s="616" t="str">
        <f t="shared" si="1"/>
        <v>－</v>
      </c>
      <c r="K24" s="625"/>
      <c r="L24" s="618" t="str">
        <f t="shared" si="2"/>
        <v>－</v>
      </c>
      <c r="M24" s="624"/>
      <c r="N24" s="618" t="str">
        <f t="shared" si="3"/>
        <v>－</v>
      </c>
      <c r="O24" s="624"/>
      <c r="P24" s="616" t="str">
        <f t="shared" si="4"/>
        <v>－</v>
      </c>
      <c r="Q24" s="625"/>
      <c r="R24" s="618" t="str">
        <f t="shared" si="5"/>
        <v>－</v>
      </c>
      <c r="S24" s="624"/>
      <c r="T24" s="618" t="str">
        <f t="shared" si="6"/>
        <v>－</v>
      </c>
      <c r="U24" s="624"/>
      <c r="V24" s="616" t="str">
        <f t="shared" si="7"/>
        <v>－</v>
      </c>
      <c r="W24" s="625"/>
      <c r="X24" s="618" t="str">
        <f t="shared" si="8"/>
        <v>－</v>
      </c>
      <c r="Y24" s="624"/>
      <c r="Z24" s="618" t="str">
        <f t="shared" si="9"/>
        <v>－</v>
      </c>
      <c r="AA24" s="624"/>
      <c r="AB24" s="616" t="str">
        <f t="shared" si="10"/>
        <v>－</v>
      </c>
      <c r="AC24" s="625"/>
      <c r="AD24" s="616" t="str">
        <f t="shared" si="11"/>
        <v>－</v>
      </c>
      <c r="AE24" s="625"/>
      <c r="AF24" s="616" t="str">
        <f t="shared" si="12"/>
        <v>－</v>
      </c>
      <c r="AG24" s="625"/>
      <c r="AH24" s="618" t="str">
        <f t="shared" si="13"/>
        <v>－</v>
      </c>
      <c r="AI24" s="624"/>
      <c r="AJ24" s="616" t="str">
        <f t="shared" si="14"/>
        <v>－</v>
      </c>
      <c r="AK24" s="625"/>
      <c r="AL24" s="618" t="str">
        <f t="shared" si="15"/>
        <v>－</v>
      </c>
      <c r="AM24" s="619"/>
      <c r="AN24" s="1339"/>
      <c r="AO24" s="620"/>
    </row>
    <row r="25" spans="2:41" ht="18" customHeight="1">
      <c r="B25" s="621"/>
      <c r="C25" s="1324"/>
      <c r="D25" s="1325"/>
      <c r="E25" s="627"/>
      <c r="F25" s="623"/>
      <c r="G25" s="624"/>
      <c r="H25" s="616" t="str">
        <f t="shared" si="0"/>
        <v>－</v>
      </c>
      <c r="I25" s="624"/>
      <c r="J25" s="616" t="str">
        <f t="shared" si="1"/>
        <v>－</v>
      </c>
      <c r="K25" s="625"/>
      <c r="L25" s="618" t="str">
        <f t="shared" si="2"/>
        <v>－</v>
      </c>
      <c r="M25" s="624"/>
      <c r="N25" s="618" t="str">
        <f t="shared" si="3"/>
        <v>－</v>
      </c>
      <c r="O25" s="624"/>
      <c r="P25" s="616" t="str">
        <f t="shared" si="4"/>
        <v>－</v>
      </c>
      <c r="Q25" s="625"/>
      <c r="R25" s="618" t="str">
        <f t="shared" si="5"/>
        <v>－</v>
      </c>
      <c r="S25" s="624"/>
      <c r="T25" s="618" t="str">
        <f t="shared" si="6"/>
        <v>－</v>
      </c>
      <c r="U25" s="624"/>
      <c r="V25" s="616" t="str">
        <f t="shared" si="7"/>
        <v>－</v>
      </c>
      <c r="W25" s="625"/>
      <c r="X25" s="618" t="str">
        <f t="shared" si="8"/>
        <v>－</v>
      </c>
      <c r="Y25" s="624"/>
      <c r="Z25" s="618" t="str">
        <f t="shared" si="9"/>
        <v>－</v>
      </c>
      <c r="AA25" s="624"/>
      <c r="AB25" s="616" t="str">
        <f t="shared" si="10"/>
        <v>－</v>
      </c>
      <c r="AC25" s="625"/>
      <c r="AD25" s="616" t="str">
        <f t="shared" si="11"/>
        <v>－</v>
      </c>
      <c r="AE25" s="625"/>
      <c r="AF25" s="616" t="str">
        <f t="shared" si="12"/>
        <v>－</v>
      </c>
      <c r="AG25" s="625"/>
      <c r="AH25" s="618" t="str">
        <f t="shared" si="13"/>
        <v>－</v>
      </c>
      <c r="AI25" s="624"/>
      <c r="AJ25" s="616" t="str">
        <f t="shared" si="14"/>
        <v>－</v>
      </c>
      <c r="AK25" s="625"/>
      <c r="AL25" s="618" t="str">
        <f t="shared" si="15"/>
        <v>－</v>
      </c>
      <c r="AM25" s="619"/>
      <c r="AN25" s="1339"/>
      <c r="AO25" s="620"/>
    </row>
    <row r="26" spans="2:41" ht="18" customHeight="1">
      <c r="B26" s="621"/>
      <c r="C26" s="1324"/>
      <c r="D26" s="1325"/>
      <c r="E26" s="626"/>
      <c r="F26" s="623"/>
      <c r="G26" s="624"/>
      <c r="H26" s="616" t="str">
        <f t="shared" si="0"/>
        <v>－</v>
      </c>
      <c r="I26" s="624"/>
      <c r="J26" s="616" t="str">
        <f t="shared" si="1"/>
        <v>－</v>
      </c>
      <c r="K26" s="625"/>
      <c r="L26" s="618" t="str">
        <f t="shared" si="2"/>
        <v>－</v>
      </c>
      <c r="M26" s="624"/>
      <c r="N26" s="618" t="str">
        <f t="shared" si="3"/>
        <v>－</v>
      </c>
      <c r="O26" s="624"/>
      <c r="P26" s="616" t="str">
        <f t="shared" si="4"/>
        <v>－</v>
      </c>
      <c r="Q26" s="625"/>
      <c r="R26" s="618" t="str">
        <f t="shared" si="5"/>
        <v>－</v>
      </c>
      <c r="S26" s="624"/>
      <c r="T26" s="618" t="str">
        <f t="shared" si="6"/>
        <v>－</v>
      </c>
      <c r="U26" s="624"/>
      <c r="V26" s="616" t="str">
        <f t="shared" si="7"/>
        <v>－</v>
      </c>
      <c r="W26" s="625"/>
      <c r="X26" s="618" t="str">
        <f t="shared" si="8"/>
        <v>－</v>
      </c>
      <c r="Y26" s="624"/>
      <c r="Z26" s="618" t="str">
        <f t="shared" si="9"/>
        <v>－</v>
      </c>
      <c r="AA26" s="624"/>
      <c r="AB26" s="616" t="str">
        <f t="shared" si="10"/>
        <v>－</v>
      </c>
      <c r="AC26" s="625"/>
      <c r="AD26" s="616" t="str">
        <f t="shared" si="11"/>
        <v>－</v>
      </c>
      <c r="AE26" s="625"/>
      <c r="AF26" s="616" t="str">
        <f t="shared" si="12"/>
        <v>－</v>
      </c>
      <c r="AG26" s="625"/>
      <c r="AH26" s="618" t="str">
        <f t="shared" si="13"/>
        <v>－</v>
      </c>
      <c r="AI26" s="624"/>
      <c r="AJ26" s="616" t="str">
        <f t="shared" si="14"/>
        <v>－</v>
      </c>
      <c r="AK26" s="625"/>
      <c r="AL26" s="618" t="str">
        <f t="shared" si="15"/>
        <v>－</v>
      </c>
      <c r="AM26" s="619"/>
      <c r="AN26" s="1339"/>
      <c r="AO26" s="620"/>
    </row>
    <row r="27" spans="2:41" ht="18" customHeight="1">
      <c r="B27" s="621"/>
      <c r="C27" s="1324"/>
      <c r="D27" s="1325"/>
      <c r="E27" s="626"/>
      <c r="F27" s="623"/>
      <c r="G27" s="624"/>
      <c r="H27" s="616" t="str">
        <f t="shared" si="0"/>
        <v>－</v>
      </c>
      <c r="I27" s="624"/>
      <c r="J27" s="616" t="str">
        <f t="shared" si="1"/>
        <v>－</v>
      </c>
      <c r="K27" s="625"/>
      <c r="L27" s="618" t="str">
        <f t="shared" si="2"/>
        <v>－</v>
      </c>
      <c r="M27" s="624"/>
      <c r="N27" s="618" t="str">
        <f t="shared" si="3"/>
        <v>－</v>
      </c>
      <c r="O27" s="624"/>
      <c r="P27" s="616" t="str">
        <f t="shared" si="4"/>
        <v>－</v>
      </c>
      <c r="Q27" s="625"/>
      <c r="R27" s="618" t="str">
        <f t="shared" si="5"/>
        <v>－</v>
      </c>
      <c r="S27" s="624"/>
      <c r="T27" s="618" t="str">
        <f t="shared" si="6"/>
        <v>－</v>
      </c>
      <c r="U27" s="624"/>
      <c r="V27" s="616" t="str">
        <f t="shared" si="7"/>
        <v>－</v>
      </c>
      <c r="W27" s="625"/>
      <c r="X27" s="618" t="str">
        <f t="shared" si="8"/>
        <v>－</v>
      </c>
      <c r="Y27" s="624"/>
      <c r="Z27" s="618" t="str">
        <f t="shared" si="9"/>
        <v>－</v>
      </c>
      <c r="AA27" s="624"/>
      <c r="AB27" s="616" t="str">
        <f t="shared" si="10"/>
        <v>－</v>
      </c>
      <c r="AC27" s="625"/>
      <c r="AD27" s="616" t="str">
        <f t="shared" si="11"/>
        <v>－</v>
      </c>
      <c r="AE27" s="625"/>
      <c r="AF27" s="616" t="str">
        <f t="shared" si="12"/>
        <v>－</v>
      </c>
      <c r="AG27" s="625"/>
      <c r="AH27" s="618" t="str">
        <f t="shared" si="13"/>
        <v>－</v>
      </c>
      <c r="AI27" s="624"/>
      <c r="AJ27" s="616" t="str">
        <f t="shared" si="14"/>
        <v>－</v>
      </c>
      <c r="AK27" s="625"/>
      <c r="AL27" s="618" t="str">
        <f t="shared" si="15"/>
        <v>－</v>
      </c>
      <c r="AM27" s="619"/>
      <c r="AN27" s="1339"/>
      <c r="AO27" s="620"/>
    </row>
    <row r="28" spans="2:41" ht="18" customHeight="1">
      <c r="B28" s="621"/>
      <c r="C28" s="1324"/>
      <c r="D28" s="1325"/>
      <c r="E28" s="627"/>
      <c r="F28" s="623"/>
      <c r="G28" s="624"/>
      <c r="H28" s="616" t="str">
        <f t="shared" si="0"/>
        <v>－</v>
      </c>
      <c r="I28" s="624"/>
      <c r="J28" s="616" t="str">
        <f t="shared" si="1"/>
        <v>－</v>
      </c>
      <c r="K28" s="625"/>
      <c r="L28" s="618" t="str">
        <f t="shared" si="2"/>
        <v>－</v>
      </c>
      <c r="M28" s="624"/>
      <c r="N28" s="618" t="str">
        <f t="shared" si="3"/>
        <v>－</v>
      </c>
      <c r="O28" s="624"/>
      <c r="P28" s="616" t="str">
        <f t="shared" si="4"/>
        <v>－</v>
      </c>
      <c r="Q28" s="625"/>
      <c r="R28" s="618" t="str">
        <f t="shared" si="5"/>
        <v>－</v>
      </c>
      <c r="S28" s="624"/>
      <c r="T28" s="618" t="str">
        <f t="shared" si="6"/>
        <v>－</v>
      </c>
      <c r="U28" s="624"/>
      <c r="V28" s="616" t="str">
        <f t="shared" si="7"/>
        <v>－</v>
      </c>
      <c r="W28" s="625"/>
      <c r="X28" s="618" t="str">
        <f t="shared" si="8"/>
        <v>－</v>
      </c>
      <c r="Y28" s="624"/>
      <c r="Z28" s="618" t="str">
        <f t="shared" si="9"/>
        <v>－</v>
      </c>
      <c r="AA28" s="624"/>
      <c r="AB28" s="616" t="str">
        <f t="shared" si="10"/>
        <v>－</v>
      </c>
      <c r="AC28" s="625"/>
      <c r="AD28" s="616" t="str">
        <f t="shared" si="11"/>
        <v>－</v>
      </c>
      <c r="AE28" s="625"/>
      <c r="AF28" s="616" t="str">
        <f t="shared" si="12"/>
        <v>－</v>
      </c>
      <c r="AG28" s="625"/>
      <c r="AH28" s="618" t="str">
        <f t="shared" si="13"/>
        <v>－</v>
      </c>
      <c r="AI28" s="624"/>
      <c r="AJ28" s="616" t="str">
        <f t="shared" si="14"/>
        <v>－</v>
      </c>
      <c r="AK28" s="625"/>
      <c r="AL28" s="618" t="str">
        <f t="shared" si="15"/>
        <v>－</v>
      </c>
      <c r="AM28" s="619"/>
      <c r="AN28" s="1339"/>
      <c r="AO28" s="620"/>
    </row>
    <row r="29" spans="2:41" ht="18" customHeight="1">
      <c r="B29" s="621"/>
      <c r="C29" s="1324"/>
      <c r="D29" s="1325"/>
      <c r="E29" s="627"/>
      <c r="F29" s="623"/>
      <c r="G29" s="624"/>
      <c r="H29" s="616" t="str">
        <f t="shared" si="0"/>
        <v>－</v>
      </c>
      <c r="I29" s="624"/>
      <c r="J29" s="616" t="str">
        <f t="shared" si="1"/>
        <v>－</v>
      </c>
      <c r="K29" s="625"/>
      <c r="L29" s="618" t="str">
        <f t="shared" si="2"/>
        <v>－</v>
      </c>
      <c r="M29" s="624"/>
      <c r="N29" s="618" t="str">
        <f t="shared" si="3"/>
        <v>－</v>
      </c>
      <c r="O29" s="624"/>
      <c r="P29" s="616" t="str">
        <f t="shared" si="4"/>
        <v>－</v>
      </c>
      <c r="Q29" s="625"/>
      <c r="R29" s="618" t="str">
        <f t="shared" si="5"/>
        <v>－</v>
      </c>
      <c r="S29" s="624"/>
      <c r="T29" s="618" t="str">
        <f t="shared" si="6"/>
        <v>－</v>
      </c>
      <c r="U29" s="624"/>
      <c r="V29" s="616" t="str">
        <f t="shared" si="7"/>
        <v>－</v>
      </c>
      <c r="W29" s="625"/>
      <c r="X29" s="618" t="str">
        <f t="shared" si="8"/>
        <v>－</v>
      </c>
      <c r="Y29" s="624"/>
      <c r="Z29" s="618" t="str">
        <f t="shared" si="9"/>
        <v>－</v>
      </c>
      <c r="AA29" s="624"/>
      <c r="AB29" s="616" t="str">
        <f t="shared" si="10"/>
        <v>－</v>
      </c>
      <c r="AC29" s="625"/>
      <c r="AD29" s="616" t="str">
        <f t="shared" si="11"/>
        <v>－</v>
      </c>
      <c r="AE29" s="625"/>
      <c r="AF29" s="616" t="str">
        <f t="shared" si="12"/>
        <v>－</v>
      </c>
      <c r="AG29" s="625"/>
      <c r="AH29" s="618" t="str">
        <f t="shared" si="13"/>
        <v>－</v>
      </c>
      <c r="AI29" s="624"/>
      <c r="AJ29" s="616" t="str">
        <f t="shared" si="14"/>
        <v>－</v>
      </c>
      <c r="AK29" s="625"/>
      <c r="AL29" s="618" t="str">
        <f t="shared" si="15"/>
        <v>－</v>
      </c>
      <c r="AM29" s="619"/>
      <c r="AN29" s="1339"/>
      <c r="AO29" s="620"/>
    </row>
    <row r="30" spans="2:41" ht="18" customHeight="1" thickBot="1">
      <c r="B30" s="628"/>
      <c r="C30" s="1326"/>
      <c r="D30" s="1327"/>
      <c r="E30" s="629"/>
      <c r="F30" s="630"/>
      <c r="G30" s="631"/>
      <c r="H30" s="616" t="str">
        <f t="shared" si="0"/>
        <v>－</v>
      </c>
      <c r="I30" s="631"/>
      <c r="J30" s="616" t="str">
        <f t="shared" si="1"/>
        <v>－</v>
      </c>
      <c r="K30" s="632"/>
      <c r="L30" s="618" t="str">
        <f t="shared" si="2"/>
        <v>－</v>
      </c>
      <c r="M30" s="631"/>
      <c r="N30" s="618" t="str">
        <f t="shared" si="3"/>
        <v>－</v>
      </c>
      <c r="O30" s="631"/>
      <c r="P30" s="616" t="str">
        <f t="shared" si="4"/>
        <v>－</v>
      </c>
      <c r="Q30" s="632"/>
      <c r="R30" s="618" t="str">
        <f t="shared" si="5"/>
        <v>－</v>
      </c>
      <c r="S30" s="631"/>
      <c r="T30" s="618" t="str">
        <f t="shared" si="6"/>
        <v>－</v>
      </c>
      <c r="U30" s="631"/>
      <c r="V30" s="616" t="str">
        <f t="shared" si="7"/>
        <v>－</v>
      </c>
      <c r="W30" s="632"/>
      <c r="X30" s="618" t="str">
        <f t="shared" si="8"/>
        <v>－</v>
      </c>
      <c r="Y30" s="631"/>
      <c r="Z30" s="618" t="str">
        <f t="shared" si="9"/>
        <v>－</v>
      </c>
      <c r="AA30" s="631"/>
      <c r="AB30" s="616" t="str">
        <f t="shared" si="10"/>
        <v>－</v>
      </c>
      <c r="AC30" s="632"/>
      <c r="AD30" s="616" t="str">
        <f t="shared" si="11"/>
        <v>－</v>
      </c>
      <c r="AE30" s="632"/>
      <c r="AF30" s="616" t="str">
        <f t="shared" si="12"/>
        <v>－</v>
      </c>
      <c r="AG30" s="632"/>
      <c r="AH30" s="618" t="str">
        <f t="shared" si="13"/>
        <v>－</v>
      </c>
      <c r="AI30" s="631"/>
      <c r="AJ30" s="616" t="str">
        <f t="shared" si="14"/>
        <v>－</v>
      </c>
      <c r="AK30" s="632"/>
      <c r="AL30" s="618" t="str">
        <f t="shared" si="15"/>
        <v>－</v>
      </c>
      <c r="AM30" s="619"/>
      <c r="AN30" s="1339"/>
      <c r="AO30" s="620"/>
    </row>
    <row r="31" spans="2:41" ht="35.25" customHeight="1" thickTop="1">
      <c r="B31" s="1328" t="s">
        <v>277</v>
      </c>
      <c r="C31" s="1329"/>
      <c r="D31" s="1329"/>
      <c r="E31" s="1329"/>
      <c r="F31" s="1330"/>
      <c r="G31" s="1320">
        <f>SUM(G16:G30)</f>
        <v>0</v>
      </c>
      <c r="H31" s="1321"/>
      <c r="I31" s="1320">
        <f>SUM(I16:I30)</f>
        <v>0</v>
      </c>
      <c r="J31" s="1321"/>
      <c r="K31" s="1322">
        <f>SUM(K16:K30)</f>
        <v>0</v>
      </c>
      <c r="L31" s="1323"/>
      <c r="M31" s="1320">
        <f>SUM(M16:M30)</f>
        <v>0</v>
      </c>
      <c r="N31" s="1323"/>
      <c r="O31" s="1320">
        <f>SUM(O16:O30)</f>
        <v>0</v>
      </c>
      <c r="P31" s="1321"/>
      <c r="Q31" s="1322">
        <f>SUM(Q16:Q30)</f>
        <v>0</v>
      </c>
      <c r="R31" s="1323"/>
      <c r="S31" s="1320">
        <f>SUM(S16:S30)</f>
        <v>0</v>
      </c>
      <c r="T31" s="1323"/>
      <c r="U31" s="1320">
        <f>SUM(U16:U30)</f>
        <v>0</v>
      </c>
      <c r="V31" s="1321"/>
      <c r="W31" s="1322">
        <f>SUM(W16:W30)</f>
        <v>0</v>
      </c>
      <c r="X31" s="1323"/>
      <c r="Y31" s="1320">
        <f>SUM(Y16:Y30)</f>
        <v>0</v>
      </c>
      <c r="Z31" s="1323"/>
      <c r="AA31" s="1320">
        <f>SUM(AA16:AA30)</f>
        <v>0</v>
      </c>
      <c r="AB31" s="1321"/>
      <c r="AC31" s="1322">
        <f>SUM(AC16:AC30)</f>
        <v>0</v>
      </c>
      <c r="AD31" s="1321"/>
      <c r="AE31" s="1322">
        <f>SUM(AE16:AE30)</f>
        <v>0</v>
      </c>
      <c r="AF31" s="1321"/>
      <c r="AG31" s="1322">
        <f>SUM(AG16:AG30)</f>
        <v>0</v>
      </c>
      <c r="AH31" s="1323"/>
      <c r="AI31" s="1320">
        <f>SUM(AI16:AI30)</f>
        <v>0</v>
      </c>
      <c r="AJ31" s="1321"/>
      <c r="AK31" s="1322">
        <f>SUM(AK16:AK30)</f>
        <v>0</v>
      </c>
      <c r="AL31" s="1323"/>
      <c r="AM31" s="633">
        <f>SUM(G31:AL31)</f>
        <v>0</v>
      </c>
      <c r="AN31" s="634" t="e">
        <f>AM31/AM32</f>
        <v>#DIV/0!</v>
      </c>
      <c r="AO31" s="620"/>
    </row>
    <row r="32" spans="2:41" ht="35.25" hidden="1" customHeight="1">
      <c r="B32" s="635"/>
      <c r="C32" s="636"/>
      <c r="D32" s="636"/>
      <c r="E32" s="636"/>
      <c r="F32" s="637"/>
      <c r="G32" s="1314">
        <f>IF(G31&gt;0,1,0)</f>
        <v>0</v>
      </c>
      <c r="H32" s="1315"/>
      <c r="I32" s="1314">
        <f>IF(I31&gt;0,1,0)</f>
        <v>0</v>
      </c>
      <c r="J32" s="1315"/>
      <c r="K32" s="1314">
        <f>IF(K31&gt;0,1,0)</f>
        <v>0</v>
      </c>
      <c r="L32" s="1315"/>
      <c r="M32" s="1314">
        <f>IF(M31&gt;0,1,0)</f>
        <v>0</v>
      </c>
      <c r="N32" s="1315"/>
      <c r="O32" s="1314">
        <f>IF(O31&gt;0,1,0)</f>
        <v>0</v>
      </c>
      <c r="P32" s="1315"/>
      <c r="Q32" s="1314">
        <f>IF(Q31&gt;0,1,0)</f>
        <v>0</v>
      </c>
      <c r="R32" s="1315"/>
      <c r="S32" s="1314">
        <f>IF(S31&gt;0,1,0)</f>
        <v>0</v>
      </c>
      <c r="T32" s="1315"/>
      <c r="U32" s="1314">
        <f>IF(U31&gt;0,1,0)</f>
        <v>0</v>
      </c>
      <c r="V32" s="1315"/>
      <c r="W32" s="1314">
        <f>IF(W31&gt;0,1,0)</f>
        <v>0</v>
      </c>
      <c r="X32" s="1315"/>
      <c r="Y32" s="1314">
        <f>IF(Y31&gt;0,1,0)</f>
        <v>0</v>
      </c>
      <c r="Z32" s="1315"/>
      <c r="AA32" s="1314">
        <f>IF(AA31&gt;0,1,0)</f>
        <v>0</v>
      </c>
      <c r="AB32" s="1315"/>
      <c r="AC32" s="1314">
        <f>IF(AC31&gt;0,1,0)</f>
        <v>0</v>
      </c>
      <c r="AD32" s="1315"/>
      <c r="AE32" s="1314">
        <f>IF(AE31&gt;0,1,0)</f>
        <v>0</v>
      </c>
      <c r="AF32" s="1315"/>
      <c r="AG32" s="1314">
        <f>IF(AG31&gt;0,1,0)</f>
        <v>0</v>
      </c>
      <c r="AH32" s="1315"/>
      <c r="AI32" s="1314">
        <f>IF(AI31&gt;0,1,0)</f>
        <v>0</v>
      </c>
      <c r="AJ32" s="1315"/>
      <c r="AK32" s="1314">
        <f>IF(AK31&gt;0,1,0)</f>
        <v>0</v>
      </c>
      <c r="AL32" s="1316"/>
      <c r="AM32" s="638">
        <f>SUM(G32:AL32)</f>
        <v>0</v>
      </c>
      <c r="AN32" s="639"/>
      <c r="AO32" s="620"/>
    </row>
    <row r="33" spans="2:41" ht="36" customHeight="1">
      <c r="B33" s="1317" t="s">
        <v>278</v>
      </c>
      <c r="C33" s="1318"/>
      <c r="D33" s="1318"/>
      <c r="E33" s="1318"/>
      <c r="F33" s="1319"/>
      <c r="G33" s="1307">
        <f>SUMPRODUCT(($F$16:$F$30="介護")*(H$16:H$30="○"),(G$16:G$30))</f>
        <v>0</v>
      </c>
      <c r="H33" s="1308" t="e">
        <f>SUMIF(G41:G49,"介護",#REF!)</f>
        <v>#REF!</v>
      </c>
      <c r="I33" s="1307">
        <f>SUMPRODUCT(($F$16:$F$30="介護")*(J$16:J$30="○"),(I$16:I$30))</f>
        <v>0</v>
      </c>
      <c r="J33" s="1308" t="e">
        <f>SUMIF(I41:I49,"介護",#REF!)</f>
        <v>#REF!</v>
      </c>
      <c r="K33" s="1305">
        <f>SUMPRODUCT(($F$16:$F$30="介護")*(L$16:L$30="○"),(K$16:K$30))</f>
        <v>0</v>
      </c>
      <c r="L33" s="1306" t="e">
        <f>SUMIF(K41:K49,"介護",#REF!)</f>
        <v>#REF!</v>
      </c>
      <c r="M33" s="1307">
        <f>SUMPRODUCT(($F$16:$F$30="介護")*(N$16:N$30="○"),(M$16:M$30))</f>
        <v>0</v>
      </c>
      <c r="N33" s="1306" t="e">
        <f>SUMIF(M41:M49,"介護",#REF!)</f>
        <v>#REF!</v>
      </c>
      <c r="O33" s="1307">
        <f>SUMPRODUCT(($F$16:$F$30="介護")*(P$16:P$30="○"),(O$16:O$30))</f>
        <v>0</v>
      </c>
      <c r="P33" s="1308" t="e">
        <f>SUMIF(O41:O49,"介護",#REF!)</f>
        <v>#REF!</v>
      </c>
      <c r="Q33" s="1305">
        <f>SUMPRODUCT(($F$16:$F$30="介護")*(R$16:R$30="○"),(Q$16:Q$30))</f>
        <v>0</v>
      </c>
      <c r="R33" s="1306" t="e">
        <f>SUMIF(Q41:Q49,"介護",#REF!)</f>
        <v>#REF!</v>
      </c>
      <c r="S33" s="1307">
        <f>SUMPRODUCT(($F$16:$F$30="介護")*(T$16:T$30="○"),(S$16:S$30))</f>
        <v>0</v>
      </c>
      <c r="T33" s="1306" t="e">
        <f>SUMIF(S41:S49,"介護",#REF!)</f>
        <v>#REF!</v>
      </c>
      <c r="U33" s="1307">
        <f>SUMPRODUCT(($F$16:$F$30="介護")*(V$16:V$30="○"),(U$16:U$30))</f>
        <v>0</v>
      </c>
      <c r="V33" s="1308" t="e">
        <f>SUMIF(U41:U49,"介護",#REF!)</f>
        <v>#REF!</v>
      </c>
      <c r="W33" s="1305">
        <f>SUMPRODUCT(($F$16:$F$30="介護")*(X$16:X$30="○"),(W$16:W$30))</f>
        <v>0</v>
      </c>
      <c r="X33" s="1306" t="e">
        <f>SUMIF(W41:W49,"介護",#REF!)</f>
        <v>#REF!</v>
      </c>
      <c r="Y33" s="1307">
        <f>SUMPRODUCT(($F$16:$F$30="介護")*(Z$16:Z$30="○"),(Y$16:Y$30))</f>
        <v>0</v>
      </c>
      <c r="Z33" s="1306" t="e">
        <f>SUMIF(Y41:Y49,"介護",#REF!)</f>
        <v>#REF!</v>
      </c>
      <c r="AA33" s="1307">
        <f>SUMPRODUCT(($F$16:$F$30="介護")*(AB$16:AB$30="○"),(AA$16:AA$30))</f>
        <v>0</v>
      </c>
      <c r="AB33" s="1308" t="e">
        <f>SUMIF(AA41:AA49,"介護",#REF!)</f>
        <v>#REF!</v>
      </c>
      <c r="AC33" s="1305">
        <f>SUMPRODUCT(($F$16:$F$30="介護")*(AD$16:AD$30="○"),(AC$16:AC$30))</f>
        <v>0</v>
      </c>
      <c r="AD33" s="1308" t="e">
        <f>SUMIF(AC41:AC49,"介護",#REF!)</f>
        <v>#REF!</v>
      </c>
      <c r="AE33" s="1305">
        <f>SUMPRODUCT(($F$16:$F$30="介護")*(AF$16:AF$30="○"),(AE$16:AE$30))</f>
        <v>0</v>
      </c>
      <c r="AF33" s="1308" t="e">
        <f>SUMIF(AE41:AE49,"介護",#REF!)</f>
        <v>#REF!</v>
      </c>
      <c r="AG33" s="1305">
        <f>SUMPRODUCT(($F$16:$F$30="介護")*(AH$16:AH$30="○"),(AG$16:AG$30))</f>
        <v>0</v>
      </c>
      <c r="AH33" s="1306" t="e">
        <f>SUMIF(AG41:AG49,"介護",#REF!)</f>
        <v>#REF!</v>
      </c>
      <c r="AI33" s="1307">
        <f>SUMPRODUCT(($F$16:$F$30="介護")*(AJ$16:AJ$30="○"),(AI$16:AI$30))</f>
        <v>0</v>
      </c>
      <c r="AJ33" s="1308" t="e">
        <f>SUMIF(AI41:AI49,"介護",#REF!)</f>
        <v>#REF!</v>
      </c>
      <c r="AK33" s="1305">
        <f>SUMPRODUCT(($F$16:$F$30="介護")*(AL$16:AL$30="○"),(AK$16:AK$30))</f>
        <v>0</v>
      </c>
      <c r="AL33" s="1306" t="e">
        <f>SUMIF(AK41:AK49,"介護",#REF!)</f>
        <v>#REF!</v>
      </c>
      <c r="AM33" s="640">
        <f>AI33+AG33+AE33+AC33+AA33+Y33+W33+U33+S33+Q33+O33+M33+K33+I33+G33</f>
        <v>0</v>
      </c>
      <c r="AN33" s="641" t="e">
        <f>AM33/AM32</f>
        <v>#DIV/0!</v>
      </c>
      <c r="AO33" s="620"/>
    </row>
    <row r="34" spans="2:41" ht="36" customHeight="1" thickBot="1">
      <c r="B34" s="1309" t="s">
        <v>279</v>
      </c>
      <c r="C34" s="1310"/>
      <c r="D34" s="1310"/>
      <c r="E34" s="1310"/>
      <c r="F34" s="1311"/>
      <c r="G34" s="1312">
        <f>SUMPRODUCT(($F$16:$F$30="介護")*(H$16:H$30="○"),(G$16:G$30))+SUMPRODUCT(($F$16:$F$30="基礎")*(H$16:H$30="○"),(G$16:G$30))+SUMPRODUCT(($F$16:$F$30="１級")*(H$16:H$30="○"),(G$16:G$30))+SUMPRODUCT(($F$16:$F$30="実務者")*(H$16:H$30="○"),(G$16:G$30))</f>
        <v>0</v>
      </c>
      <c r="H34" s="1313"/>
      <c r="I34" s="1299">
        <f>SUMPRODUCT(($F$16:$F$30="介護")*(J$16:J$30="○"),(I$16:I$30))+SUMPRODUCT(($F$16:$F$30="基礎")*(J$16:J$30="○"),(I$16:I$30))+SUMPRODUCT(($F$16:$F$30="１級")*(J$16:J$30="○"),(I$16:I$30))+SUMPRODUCT(($F$16:$F$30="実務者")*(J$16:J$30="○"),(I$16:I$30))</f>
        <v>0</v>
      </c>
      <c r="J34" s="1300"/>
      <c r="K34" s="1299">
        <f>SUMPRODUCT(($F$16:$F$30="介護")*(L$16:L$30="○"),(K$16:K$30))+SUMPRODUCT(($F$16:$F$30="基礎")*(L$16:L$30="○"),(K$16:K$30))+SUMPRODUCT(($F$16:$F$30="１級")*(L$16:L$30="○"),(K$16:K$30))+SUMPRODUCT(($F$16:$F$30="実務者")*(L$16:L$30="○"),(K$16:K$30))</f>
        <v>0</v>
      </c>
      <c r="L34" s="1300"/>
      <c r="M34" s="1299">
        <f>SUMPRODUCT(($F$16:$F$30="介護")*(N$16:N$30="○"),(M$16:M$30))+SUMPRODUCT(($F$16:$F$30="基礎")*(N$16:N$30="○"),(M$16:M$30))+SUMPRODUCT(($F$16:$F$30="１級")*(N$16:N$30="○"),(M$16:M$30))+SUMPRODUCT(($F$16:$F$30="実務者")*(N$16:N$30="○"),(M$16:M$30))</f>
        <v>0</v>
      </c>
      <c r="N34" s="1300"/>
      <c r="O34" s="1299">
        <f>SUMPRODUCT(($F$16:$F$30="介護")*(P$16:P$30="○"),(O$16:O$30))+SUMPRODUCT(($F$16:$F$30="基礎")*(P$16:P$30="○"),(O$16:O$30))+SUMPRODUCT(($F$16:$F$30="１級")*(P$16:P$30="○"),(O$16:O$30))+SUMPRODUCT(($F$16:$F$30="実務者")*(P$16:P$30="○"),(O$16:O$30))</f>
        <v>0</v>
      </c>
      <c r="P34" s="1300"/>
      <c r="Q34" s="1299">
        <f>SUMPRODUCT(($F$16:$F$30="介護")*(R$16:R$30="○"),(Q$16:Q$30))+SUMPRODUCT(($F$16:$F$30="基礎")*(R$16:R$30="○"),(Q$16:Q$30))+SUMPRODUCT(($F$16:$F$30="１級")*(R$16:R$30="○"),(Q$16:Q$30))+SUMPRODUCT(($F$16:$F$30="実務者")*(R$16:R$30="○"),(Q$16:Q$30))</f>
        <v>0</v>
      </c>
      <c r="R34" s="1300"/>
      <c r="S34" s="1299">
        <f>SUMPRODUCT(($F$16:$F$30="介護")*(T$16:T$30="○"),(S$16:S$30))+SUMPRODUCT(($F$16:$F$30="基礎")*(T$16:T$30="○"),(S$16:S$30))+SUMPRODUCT(($F$16:$F$30="１級")*(T$16:T$30="○"),(S$16:S$30))+SUMPRODUCT(($F$16:$F$30="実務者")*(T$16:T$30="○"),(S$16:S$30))</f>
        <v>0</v>
      </c>
      <c r="T34" s="1300"/>
      <c r="U34" s="1299">
        <f>SUMPRODUCT(($F$16:$F$30="介護")*(V$16:V$30="○"),(U$16:U$30))+SUMPRODUCT(($F$16:$F$30="基礎")*(V$16:V$30="○"),(U$16:U$30))+SUMPRODUCT(($F$16:$F$30="１級")*(V$16:V$30="○"),(U$16:U$30))+SUMPRODUCT(($F$16:$F$30="実務者")*(V$16:V$30="○"),(U$16:U$30))</f>
        <v>0</v>
      </c>
      <c r="V34" s="1300"/>
      <c r="W34" s="1299">
        <f>SUMPRODUCT(($F$16:$F$30="介護")*(X$16:X$30="○"),(W$16:W$30))+SUMPRODUCT(($F$16:$F$30="基礎")*(X$16:X$30="○"),(W$16:W$30))+SUMPRODUCT(($F$16:$F$30="１級")*(X$16:X$30="○"),(W$16:W$30))+SUMPRODUCT(($F$16:$F$30="実務者")*(X$16:X$30="○"),(W$16:W$30))</f>
        <v>0</v>
      </c>
      <c r="X34" s="1300"/>
      <c r="Y34" s="1299">
        <f>SUMPRODUCT(($F$16:$F$30="介護")*(Z$16:Z$30="○"),(Y$16:Y$30))+SUMPRODUCT(($F$16:$F$30="基礎")*(Z$16:Z$30="○"),(Y$16:Y$30))+SUMPRODUCT(($F$16:$F$30="１級")*(Z$16:Z$30="○"),(Y$16:Y$30))+SUMPRODUCT(($F$16:$F$30="実務者")*(Z$16:Z$30="○"),(Y$16:Y$30))</f>
        <v>0</v>
      </c>
      <c r="Z34" s="1300"/>
      <c r="AA34" s="1299">
        <f>SUMPRODUCT(($F$16:$F$30="介護")*(AB$16:AB$30="○"),(AA$16:AA$30))+SUMPRODUCT(($F$16:$F$30="基礎")*(AB$16:AB$30="○"),(AA$16:AA$30))+SUMPRODUCT(($F$16:$F$30="１級")*(AB$16:AB$30="○"),(AA$16:AA$30))+SUMPRODUCT(($F$16:$F$30="実務者")*(AB$16:AB$30="○"),(AA$16:AA$30))</f>
        <v>0</v>
      </c>
      <c r="AB34" s="1300"/>
      <c r="AC34" s="1299">
        <f>SUMPRODUCT(($F$16:$F$30="介護")*(AD$16:AD$30="○"),(AC$16:AC$30))+SUMPRODUCT(($F$16:$F$30="基礎")*(AD$16:AD$30="○"),(AC$16:AC$30))+SUMPRODUCT(($F$16:$F$30="１級")*(AD$16:AD$30="○"),(AC$16:AC$30))+SUMPRODUCT(($F$16:$F$30="実務者")*(AD$16:AD$30="○"),(AC$16:AC$30))</f>
        <v>0</v>
      </c>
      <c r="AD34" s="1300"/>
      <c r="AE34" s="1299">
        <f>SUMPRODUCT(($F$16:$F$30="介護")*(AF$16:AF$30="○"),(AE$16:AE$30))+SUMPRODUCT(($F$16:$F$30="基礎")*(AF$16:AF$30="○"),(AE$16:AE$30))+SUMPRODUCT(($F$16:$F$30="１級")*(AF$16:AF$30="○"),(AE$16:AE$30))+SUMPRODUCT(($F$16:$F$30="実務者")*(AF$16:AF$30="○"),(AE$16:AE$30))</f>
        <v>0</v>
      </c>
      <c r="AF34" s="1300"/>
      <c r="AG34" s="1299">
        <f>SUMPRODUCT(($F$16:$F$30="介護")*(AH$16:AH$30="○"),(AG$16:AG$30))+SUMPRODUCT(($F$16:$F$30="基礎")*(AH$16:AH$30="○"),(AG$16:AG$30))+SUMPRODUCT(($F$16:$F$30="１級")*(AH$16:AH$30="○"),(AG$16:AG$30))+SUMPRODUCT(($F$16:$F$30="実務者")*(AH$16:AH$30="○"),(AG$16:AG$30))</f>
        <v>0</v>
      </c>
      <c r="AH34" s="1300"/>
      <c r="AI34" s="1299">
        <f>SUMPRODUCT(($F$16:$F$30="介護")*(AJ$16:AJ$30="○"),(AI$16:AI$30))+SUMPRODUCT(($F$16:$F$30="基礎")*(AJ$16:AJ$30="○"),(AI$16:AI$30))+SUMPRODUCT(($F$16:$F$30="１級")*(AJ$16:AJ$30="○"),(AI$16:AI$30))+SUMPRODUCT(($F$16:$F$30="実務者")*(AJ$16:AJ$30="○"),(AI$16:AI$30))</f>
        <v>0</v>
      </c>
      <c r="AJ34" s="1300"/>
      <c r="AK34" s="1299">
        <f>SUMPRODUCT(($F$16:$F$30="介護")*(AL$16:AL$30="○"),(AK$16:AK$30))+SUMPRODUCT(($F$16:$F$30="基礎")*(AL$16:AL$30="○"),(AK$16:AK$30))+SUMPRODUCT(($F$16:$F$30="１級")*(AL$16:AL$30="○"),(AK$16:AK$30))+SUMPRODUCT(($F$16:$F$30="実務者")*(AL$16:AL$30="○"),(AK$16:AK$30))</f>
        <v>0</v>
      </c>
      <c r="AL34" s="1300"/>
      <c r="AM34" s="642">
        <f>AI34+AG34+AE34+AC34+AA34+Y34+W34+U34+S34+Q34+O34+M34+K34+I34+G34</f>
        <v>0</v>
      </c>
      <c r="AN34" s="643" t="e">
        <f>AM34/AM32</f>
        <v>#DIV/0!</v>
      </c>
      <c r="AO34" s="620"/>
    </row>
    <row r="35" spans="2:41" ht="15.95" customHeight="1" thickBot="1">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644"/>
    </row>
    <row r="36" spans="2:41" ht="18.75" customHeight="1">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1301" t="s">
        <v>280</v>
      </c>
      <c r="AJ36" s="1302"/>
      <c r="AK36" s="1301" t="s">
        <v>280</v>
      </c>
      <c r="AL36" s="1302"/>
      <c r="AM36" s="645" t="s">
        <v>327</v>
      </c>
      <c r="AN36" s="646" t="e">
        <f>AN33/AN31</f>
        <v>#DIV/0!</v>
      </c>
    </row>
    <row r="37" spans="2:41" ht="18.75" customHeight="1" thickBot="1">
      <c r="B37" s="647" t="s">
        <v>282</v>
      </c>
      <c r="C37" s="644"/>
      <c r="D37" s="644"/>
      <c r="E37" s="648"/>
      <c r="F37" s="649"/>
      <c r="G37" s="649"/>
      <c r="H37" s="649"/>
      <c r="I37" s="649"/>
      <c r="J37" s="649"/>
      <c r="K37" s="649"/>
      <c r="L37" s="649"/>
      <c r="M37" s="649"/>
      <c r="N37" s="649"/>
      <c r="O37" s="649"/>
      <c r="P37" s="649"/>
      <c r="Q37" s="649"/>
      <c r="R37" s="649"/>
      <c r="S37" s="649"/>
      <c r="T37" s="649"/>
      <c r="U37" s="649"/>
      <c r="V37" s="649"/>
      <c r="W37" s="649"/>
      <c r="X37" s="649"/>
      <c r="Y37" s="649"/>
      <c r="Z37" s="649"/>
      <c r="AA37" s="649"/>
      <c r="AB37" s="649"/>
      <c r="AC37" s="649"/>
      <c r="AD37" s="649"/>
      <c r="AE37" s="649"/>
      <c r="AF37" s="649"/>
      <c r="AG37" s="649"/>
      <c r="AH37" s="649"/>
      <c r="AI37" s="1303"/>
      <c r="AJ37" s="1304"/>
      <c r="AK37" s="1303"/>
      <c r="AL37" s="1304"/>
      <c r="AM37" s="650" t="s">
        <v>328</v>
      </c>
      <c r="AN37" s="651" t="e">
        <f>AN34/AN31</f>
        <v>#DIV/0!</v>
      </c>
      <c r="AO37" s="620"/>
    </row>
    <row r="38" spans="2:41" ht="11.25" customHeight="1">
      <c r="B38" s="652"/>
      <c r="C38" s="644"/>
      <c r="D38" s="644"/>
      <c r="E38" s="648"/>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53"/>
      <c r="AO38" s="620"/>
    </row>
    <row r="39" spans="2:41" ht="15.75" customHeight="1">
      <c r="B39" s="593" t="s">
        <v>284</v>
      </c>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row>
    <row r="40" spans="2:41" ht="15.95" customHeight="1">
      <c r="B40" s="644" t="s">
        <v>285</v>
      </c>
      <c r="C40" s="644"/>
      <c r="D40" s="644"/>
      <c r="E40" s="644"/>
      <c r="F40" s="644"/>
      <c r="G40" s="644"/>
      <c r="H40" s="644"/>
      <c r="I40" s="644"/>
      <c r="J40" s="644"/>
      <c r="K40" s="644"/>
      <c r="L40" s="644"/>
      <c r="M40" s="644"/>
      <c r="N40" s="644"/>
      <c r="O40" s="644"/>
      <c r="P40" s="644"/>
      <c r="Q40" s="644"/>
      <c r="R40" s="644"/>
      <c r="S40" s="644"/>
      <c r="T40" s="644"/>
      <c r="U40" s="644"/>
      <c r="V40" s="644"/>
      <c r="W40" s="644"/>
      <c r="X40" s="644"/>
      <c r="Y40" s="644"/>
      <c r="Z40" s="644"/>
      <c r="AA40" s="644"/>
      <c r="AB40" s="644"/>
      <c r="AC40" s="644"/>
      <c r="AD40" s="644"/>
      <c r="AE40" s="644"/>
      <c r="AF40" s="644"/>
      <c r="AG40" s="644"/>
      <c r="AH40" s="644"/>
      <c r="AI40" s="644"/>
      <c r="AJ40" s="644"/>
      <c r="AK40" s="644"/>
      <c r="AL40" s="644"/>
      <c r="AM40" s="644"/>
      <c r="AN40" s="644"/>
    </row>
    <row r="41" spans="2:41" ht="15.95" customHeight="1">
      <c r="B41" s="593" t="s">
        <v>286</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644"/>
    </row>
    <row r="42" spans="2:41" ht="15.95" customHeight="1">
      <c r="B42" s="593"/>
      <c r="C42" s="593" t="s">
        <v>287</v>
      </c>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644"/>
    </row>
    <row r="43" spans="2:41" ht="15.95" customHeight="1">
      <c r="B43" s="593"/>
      <c r="C43" s="593" t="s">
        <v>288</v>
      </c>
      <c r="D43" s="593"/>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644"/>
    </row>
    <row r="44" spans="2:41" ht="15.95" customHeight="1">
      <c r="B44" s="593"/>
      <c r="C44" s="593" t="s">
        <v>289</v>
      </c>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644"/>
    </row>
    <row r="45" spans="2:41" ht="15.95" customHeight="1">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4"/>
      <c r="AK45" s="654"/>
      <c r="AL45" s="654"/>
      <c r="AM45" s="654"/>
      <c r="AN45" s="654"/>
    </row>
    <row r="46" spans="2:41" ht="15.95" customHeight="1">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4"/>
      <c r="AA46" s="654"/>
      <c r="AB46" s="654"/>
      <c r="AC46" s="654"/>
      <c r="AD46" s="654"/>
      <c r="AE46" s="654"/>
      <c r="AF46" s="654"/>
      <c r="AG46" s="654"/>
      <c r="AH46" s="654"/>
      <c r="AI46" s="654"/>
      <c r="AJ46" s="654"/>
      <c r="AK46" s="654"/>
      <c r="AL46" s="654"/>
      <c r="AM46" s="654"/>
      <c r="AN46" s="654"/>
    </row>
    <row r="47" spans="2:41" ht="18" customHeight="1">
      <c r="B47" s="654"/>
    </row>
    <row r="48" spans="2:41" ht="18" customHeight="1">
      <c r="B48" s="654"/>
    </row>
    <row r="49" ht="18" customHeight="1"/>
    <row r="50" ht="18" customHeight="1"/>
    <row r="51" ht="18" customHeight="1"/>
    <row r="52" ht="18" customHeight="1"/>
    <row r="53" ht="18" customHeight="1"/>
    <row r="54" ht="18" customHeight="1"/>
    <row r="55" ht="18" customHeight="1"/>
  </sheetData>
  <sheetProtection sheet="1" selectLockedCells="1"/>
  <mergeCells count="115">
    <mergeCell ref="B8:C8"/>
    <mergeCell ref="G8:L8"/>
    <mergeCell ref="B14:B15"/>
    <mergeCell ref="C14:D15"/>
    <mergeCell ref="E14:F14"/>
    <mergeCell ref="G14:H14"/>
    <mergeCell ref="I14:J14"/>
    <mergeCell ref="K14:L14"/>
    <mergeCell ref="AM1:AN1"/>
    <mergeCell ref="B5:C5"/>
    <mergeCell ref="E5:L5"/>
    <mergeCell ref="B6:C6"/>
    <mergeCell ref="E6:L6"/>
    <mergeCell ref="B7:C7"/>
    <mergeCell ref="E7:L7"/>
    <mergeCell ref="AK14:AL14"/>
    <mergeCell ref="AM14:AM15"/>
    <mergeCell ref="AN14:AN15"/>
    <mergeCell ref="C16:D16"/>
    <mergeCell ref="AN16:AN30"/>
    <mergeCell ref="C17:D17"/>
    <mergeCell ref="C18:D18"/>
    <mergeCell ref="C19:D19"/>
    <mergeCell ref="C20:D20"/>
    <mergeCell ref="C21:D21"/>
    <mergeCell ref="Y14:Z14"/>
    <mergeCell ref="AA14:AB14"/>
    <mergeCell ref="AC14:AD14"/>
    <mergeCell ref="AE14:AF14"/>
    <mergeCell ref="AG14:AH14"/>
    <mergeCell ref="AI14:AJ14"/>
    <mergeCell ref="M14:N14"/>
    <mergeCell ref="O14:P14"/>
    <mergeCell ref="Q14:R14"/>
    <mergeCell ref="S14:T14"/>
    <mergeCell ref="U14:V14"/>
    <mergeCell ref="W14:X14"/>
    <mergeCell ref="C28:D28"/>
    <mergeCell ref="C29:D29"/>
    <mergeCell ref="C30:D30"/>
    <mergeCell ref="B31:F31"/>
    <mergeCell ref="G31:H31"/>
    <mergeCell ref="I31:J31"/>
    <mergeCell ref="C22:D22"/>
    <mergeCell ref="C23:D23"/>
    <mergeCell ref="C24:D24"/>
    <mergeCell ref="C25:D25"/>
    <mergeCell ref="C26:D26"/>
    <mergeCell ref="C27:D27"/>
    <mergeCell ref="AI31:AJ31"/>
    <mergeCell ref="AK31:AL31"/>
    <mergeCell ref="G32:H32"/>
    <mergeCell ref="I32:J32"/>
    <mergeCell ref="K32:L32"/>
    <mergeCell ref="M32:N32"/>
    <mergeCell ref="O32:P32"/>
    <mergeCell ref="Q32:R32"/>
    <mergeCell ref="S32:T32"/>
    <mergeCell ref="U32:V32"/>
    <mergeCell ref="W31:X31"/>
    <mergeCell ref="Y31:Z31"/>
    <mergeCell ref="AA31:AB31"/>
    <mergeCell ref="AC31:AD31"/>
    <mergeCell ref="AE31:AF31"/>
    <mergeCell ref="AG31:AH31"/>
    <mergeCell ref="K31:L31"/>
    <mergeCell ref="M31:N31"/>
    <mergeCell ref="O31:P31"/>
    <mergeCell ref="Q31:R31"/>
    <mergeCell ref="S31:T31"/>
    <mergeCell ref="U31:V31"/>
    <mergeCell ref="AI32:AJ32"/>
    <mergeCell ref="AK32:AL32"/>
    <mergeCell ref="B33:F33"/>
    <mergeCell ref="G33:H33"/>
    <mergeCell ref="I33:J33"/>
    <mergeCell ref="K33:L33"/>
    <mergeCell ref="M33:N33"/>
    <mergeCell ref="O33:P33"/>
    <mergeCell ref="Q33:R33"/>
    <mergeCell ref="S33:T33"/>
    <mergeCell ref="W32:X32"/>
    <mergeCell ref="Y32:Z32"/>
    <mergeCell ref="AA32:AB32"/>
    <mergeCell ref="AC32:AD32"/>
    <mergeCell ref="AE32:AF32"/>
    <mergeCell ref="AG32:AH32"/>
    <mergeCell ref="AG33:AH33"/>
    <mergeCell ref="AI33:AJ33"/>
    <mergeCell ref="AK33:AL33"/>
    <mergeCell ref="B34:F34"/>
    <mergeCell ref="G34:H34"/>
    <mergeCell ref="I34:J34"/>
    <mergeCell ref="K34:L34"/>
    <mergeCell ref="M34:N34"/>
    <mergeCell ref="O34:P34"/>
    <mergeCell ref="Q34:R34"/>
    <mergeCell ref="U33:V33"/>
    <mergeCell ref="W33:X33"/>
    <mergeCell ref="Y33:Z33"/>
    <mergeCell ref="AA33:AB33"/>
    <mergeCell ref="AC33:AD33"/>
    <mergeCell ref="AE33:AF33"/>
    <mergeCell ref="AE34:AF34"/>
    <mergeCell ref="AG34:AH34"/>
    <mergeCell ref="AI34:AJ34"/>
    <mergeCell ref="AK34:AL34"/>
    <mergeCell ref="AI36:AJ37"/>
    <mergeCell ref="AK36:AL37"/>
    <mergeCell ref="S34:T34"/>
    <mergeCell ref="U34:V34"/>
    <mergeCell ref="W34:X34"/>
    <mergeCell ref="Y34:Z34"/>
    <mergeCell ref="AA34:AB34"/>
    <mergeCell ref="AC34:AD34"/>
  </mergeCells>
  <phoneticPr fontId="1"/>
  <dataValidations count="3">
    <dataValidation type="list" allowBlank="1" showInputMessage="1" showErrorMessage="1" sqref="F16:F30 JB16:JB30 SX16:SX30 ACT16:ACT30 AMP16:AMP30 AWL16:AWL30 BGH16:BGH30 BQD16:BQD30 BZZ16:BZZ30 CJV16:CJV30 CTR16:CTR30 DDN16:DDN30 DNJ16:DNJ30 DXF16:DXF30 EHB16:EHB30 EQX16:EQX30 FAT16:FAT30 FKP16:FKP30 FUL16:FUL30 GEH16:GEH30 GOD16:GOD30 GXZ16:GXZ30 HHV16:HHV30 HRR16:HRR30 IBN16:IBN30 ILJ16:ILJ30 IVF16:IVF30 JFB16:JFB30 JOX16:JOX30 JYT16:JYT30 KIP16:KIP30 KSL16:KSL30 LCH16:LCH30 LMD16:LMD30 LVZ16:LVZ30 MFV16:MFV30 MPR16:MPR30 MZN16:MZN30 NJJ16:NJJ30 NTF16:NTF30 ODB16:ODB30 OMX16:OMX30 OWT16:OWT30 PGP16:PGP30 PQL16:PQL30 QAH16:QAH30 QKD16:QKD30 QTZ16:QTZ30 RDV16:RDV30 RNR16:RNR30 RXN16:RXN30 SHJ16:SHJ30 SRF16:SRF30 TBB16:TBB30 TKX16:TKX30 TUT16:TUT30 UEP16:UEP30 UOL16:UOL30 UYH16:UYH30 VID16:VID30 VRZ16:VRZ30 WBV16:WBV30 WLR16:WLR30 WVN16:WVN30 F65552:F65566 JB65552:JB65566 SX65552:SX65566 ACT65552:ACT65566 AMP65552:AMP65566 AWL65552:AWL65566 BGH65552:BGH65566 BQD65552:BQD65566 BZZ65552:BZZ65566 CJV65552:CJV65566 CTR65552:CTR65566 DDN65552:DDN65566 DNJ65552:DNJ65566 DXF65552:DXF65566 EHB65552:EHB65566 EQX65552:EQX65566 FAT65552:FAT65566 FKP65552:FKP65566 FUL65552:FUL65566 GEH65552:GEH65566 GOD65552:GOD65566 GXZ65552:GXZ65566 HHV65552:HHV65566 HRR65552:HRR65566 IBN65552:IBN65566 ILJ65552:ILJ65566 IVF65552:IVF65566 JFB65552:JFB65566 JOX65552:JOX65566 JYT65552:JYT65566 KIP65552:KIP65566 KSL65552:KSL65566 LCH65552:LCH65566 LMD65552:LMD65566 LVZ65552:LVZ65566 MFV65552:MFV65566 MPR65552:MPR65566 MZN65552:MZN65566 NJJ65552:NJJ65566 NTF65552:NTF65566 ODB65552:ODB65566 OMX65552:OMX65566 OWT65552:OWT65566 PGP65552:PGP65566 PQL65552:PQL65566 QAH65552:QAH65566 QKD65552:QKD65566 QTZ65552:QTZ65566 RDV65552:RDV65566 RNR65552:RNR65566 RXN65552:RXN65566 SHJ65552:SHJ65566 SRF65552:SRF65566 TBB65552:TBB65566 TKX65552:TKX65566 TUT65552:TUT65566 UEP65552:UEP65566 UOL65552:UOL65566 UYH65552:UYH65566 VID65552:VID65566 VRZ65552:VRZ65566 WBV65552:WBV65566 WLR65552:WLR65566 WVN65552:WVN65566 F131088:F131102 JB131088:JB131102 SX131088:SX131102 ACT131088:ACT131102 AMP131088:AMP131102 AWL131088:AWL131102 BGH131088:BGH131102 BQD131088:BQD131102 BZZ131088:BZZ131102 CJV131088:CJV131102 CTR131088:CTR131102 DDN131088:DDN131102 DNJ131088:DNJ131102 DXF131088:DXF131102 EHB131088:EHB131102 EQX131088:EQX131102 FAT131088:FAT131102 FKP131088:FKP131102 FUL131088:FUL131102 GEH131088:GEH131102 GOD131088:GOD131102 GXZ131088:GXZ131102 HHV131088:HHV131102 HRR131088:HRR131102 IBN131088:IBN131102 ILJ131088:ILJ131102 IVF131088:IVF131102 JFB131088:JFB131102 JOX131088:JOX131102 JYT131088:JYT131102 KIP131088:KIP131102 KSL131088:KSL131102 LCH131088:LCH131102 LMD131088:LMD131102 LVZ131088:LVZ131102 MFV131088:MFV131102 MPR131088:MPR131102 MZN131088:MZN131102 NJJ131088:NJJ131102 NTF131088:NTF131102 ODB131088:ODB131102 OMX131088:OMX131102 OWT131088:OWT131102 PGP131088:PGP131102 PQL131088:PQL131102 QAH131088:QAH131102 QKD131088:QKD131102 QTZ131088:QTZ131102 RDV131088:RDV131102 RNR131088:RNR131102 RXN131088:RXN131102 SHJ131088:SHJ131102 SRF131088:SRF131102 TBB131088:TBB131102 TKX131088:TKX131102 TUT131088:TUT131102 UEP131088:UEP131102 UOL131088:UOL131102 UYH131088:UYH131102 VID131088:VID131102 VRZ131088:VRZ131102 WBV131088:WBV131102 WLR131088:WLR131102 WVN131088:WVN131102 F196624:F196638 JB196624:JB196638 SX196624:SX196638 ACT196624:ACT196638 AMP196624:AMP196638 AWL196624:AWL196638 BGH196624:BGH196638 BQD196624:BQD196638 BZZ196624:BZZ196638 CJV196624:CJV196638 CTR196624:CTR196638 DDN196624:DDN196638 DNJ196624:DNJ196638 DXF196624:DXF196638 EHB196624:EHB196638 EQX196624:EQX196638 FAT196624:FAT196638 FKP196624:FKP196638 FUL196624:FUL196638 GEH196624:GEH196638 GOD196624:GOD196638 GXZ196624:GXZ196638 HHV196624:HHV196638 HRR196624:HRR196638 IBN196624:IBN196638 ILJ196624:ILJ196638 IVF196624:IVF196638 JFB196624:JFB196638 JOX196624:JOX196638 JYT196624:JYT196638 KIP196624:KIP196638 KSL196624:KSL196638 LCH196624:LCH196638 LMD196624:LMD196638 LVZ196624:LVZ196638 MFV196624:MFV196638 MPR196624:MPR196638 MZN196624:MZN196638 NJJ196624:NJJ196638 NTF196624:NTF196638 ODB196624:ODB196638 OMX196624:OMX196638 OWT196624:OWT196638 PGP196624:PGP196638 PQL196624:PQL196638 QAH196624:QAH196638 QKD196624:QKD196638 QTZ196624:QTZ196638 RDV196624:RDV196638 RNR196624:RNR196638 RXN196624:RXN196638 SHJ196624:SHJ196638 SRF196624:SRF196638 TBB196624:TBB196638 TKX196624:TKX196638 TUT196624:TUT196638 UEP196624:UEP196638 UOL196624:UOL196638 UYH196624:UYH196638 VID196624:VID196638 VRZ196624:VRZ196638 WBV196624:WBV196638 WLR196624:WLR196638 WVN196624:WVN196638 F262160:F262174 JB262160:JB262174 SX262160:SX262174 ACT262160:ACT262174 AMP262160:AMP262174 AWL262160:AWL262174 BGH262160:BGH262174 BQD262160:BQD262174 BZZ262160:BZZ262174 CJV262160:CJV262174 CTR262160:CTR262174 DDN262160:DDN262174 DNJ262160:DNJ262174 DXF262160:DXF262174 EHB262160:EHB262174 EQX262160:EQX262174 FAT262160:FAT262174 FKP262160:FKP262174 FUL262160:FUL262174 GEH262160:GEH262174 GOD262160:GOD262174 GXZ262160:GXZ262174 HHV262160:HHV262174 HRR262160:HRR262174 IBN262160:IBN262174 ILJ262160:ILJ262174 IVF262160:IVF262174 JFB262160:JFB262174 JOX262160:JOX262174 JYT262160:JYT262174 KIP262160:KIP262174 KSL262160:KSL262174 LCH262160:LCH262174 LMD262160:LMD262174 LVZ262160:LVZ262174 MFV262160:MFV262174 MPR262160:MPR262174 MZN262160:MZN262174 NJJ262160:NJJ262174 NTF262160:NTF262174 ODB262160:ODB262174 OMX262160:OMX262174 OWT262160:OWT262174 PGP262160:PGP262174 PQL262160:PQL262174 QAH262160:QAH262174 QKD262160:QKD262174 QTZ262160:QTZ262174 RDV262160:RDV262174 RNR262160:RNR262174 RXN262160:RXN262174 SHJ262160:SHJ262174 SRF262160:SRF262174 TBB262160:TBB262174 TKX262160:TKX262174 TUT262160:TUT262174 UEP262160:UEP262174 UOL262160:UOL262174 UYH262160:UYH262174 VID262160:VID262174 VRZ262160:VRZ262174 WBV262160:WBV262174 WLR262160:WLR262174 WVN262160:WVN262174 F327696:F327710 JB327696:JB327710 SX327696:SX327710 ACT327696:ACT327710 AMP327696:AMP327710 AWL327696:AWL327710 BGH327696:BGH327710 BQD327696:BQD327710 BZZ327696:BZZ327710 CJV327696:CJV327710 CTR327696:CTR327710 DDN327696:DDN327710 DNJ327696:DNJ327710 DXF327696:DXF327710 EHB327696:EHB327710 EQX327696:EQX327710 FAT327696:FAT327710 FKP327696:FKP327710 FUL327696:FUL327710 GEH327696:GEH327710 GOD327696:GOD327710 GXZ327696:GXZ327710 HHV327696:HHV327710 HRR327696:HRR327710 IBN327696:IBN327710 ILJ327696:ILJ327710 IVF327696:IVF327710 JFB327696:JFB327710 JOX327696:JOX327710 JYT327696:JYT327710 KIP327696:KIP327710 KSL327696:KSL327710 LCH327696:LCH327710 LMD327696:LMD327710 LVZ327696:LVZ327710 MFV327696:MFV327710 MPR327696:MPR327710 MZN327696:MZN327710 NJJ327696:NJJ327710 NTF327696:NTF327710 ODB327696:ODB327710 OMX327696:OMX327710 OWT327696:OWT327710 PGP327696:PGP327710 PQL327696:PQL327710 QAH327696:QAH327710 QKD327696:QKD327710 QTZ327696:QTZ327710 RDV327696:RDV327710 RNR327696:RNR327710 RXN327696:RXN327710 SHJ327696:SHJ327710 SRF327696:SRF327710 TBB327696:TBB327710 TKX327696:TKX327710 TUT327696:TUT327710 UEP327696:UEP327710 UOL327696:UOL327710 UYH327696:UYH327710 VID327696:VID327710 VRZ327696:VRZ327710 WBV327696:WBV327710 WLR327696:WLR327710 WVN327696:WVN327710 F393232:F393246 JB393232:JB393246 SX393232:SX393246 ACT393232:ACT393246 AMP393232:AMP393246 AWL393232:AWL393246 BGH393232:BGH393246 BQD393232:BQD393246 BZZ393232:BZZ393246 CJV393232:CJV393246 CTR393232:CTR393246 DDN393232:DDN393246 DNJ393232:DNJ393246 DXF393232:DXF393246 EHB393232:EHB393246 EQX393232:EQX393246 FAT393232:FAT393246 FKP393232:FKP393246 FUL393232:FUL393246 GEH393232:GEH393246 GOD393232:GOD393246 GXZ393232:GXZ393246 HHV393232:HHV393246 HRR393232:HRR393246 IBN393232:IBN393246 ILJ393232:ILJ393246 IVF393232:IVF393246 JFB393232:JFB393246 JOX393232:JOX393246 JYT393232:JYT393246 KIP393232:KIP393246 KSL393232:KSL393246 LCH393232:LCH393246 LMD393232:LMD393246 LVZ393232:LVZ393246 MFV393232:MFV393246 MPR393232:MPR393246 MZN393232:MZN393246 NJJ393232:NJJ393246 NTF393232:NTF393246 ODB393232:ODB393246 OMX393232:OMX393246 OWT393232:OWT393246 PGP393232:PGP393246 PQL393232:PQL393246 QAH393232:QAH393246 QKD393232:QKD393246 QTZ393232:QTZ393246 RDV393232:RDV393246 RNR393232:RNR393246 RXN393232:RXN393246 SHJ393232:SHJ393246 SRF393232:SRF393246 TBB393232:TBB393246 TKX393232:TKX393246 TUT393232:TUT393246 UEP393232:UEP393246 UOL393232:UOL393246 UYH393232:UYH393246 VID393232:VID393246 VRZ393232:VRZ393246 WBV393232:WBV393246 WLR393232:WLR393246 WVN393232:WVN393246 F458768:F458782 JB458768:JB458782 SX458768:SX458782 ACT458768:ACT458782 AMP458768:AMP458782 AWL458768:AWL458782 BGH458768:BGH458782 BQD458768:BQD458782 BZZ458768:BZZ458782 CJV458768:CJV458782 CTR458768:CTR458782 DDN458768:DDN458782 DNJ458768:DNJ458782 DXF458768:DXF458782 EHB458768:EHB458782 EQX458768:EQX458782 FAT458768:FAT458782 FKP458768:FKP458782 FUL458768:FUL458782 GEH458768:GEH458782 GOD458768:GOD458782 GXZ458768:GXZ458782 HHV458768:HHV458782 HRR458768:HRR458782 IBN458768:IBN458782 ILJ458768:ILJ458782 IVF458768:IVF458782 JFB458768:JFB458782 JOX458768:JOX458782 JYT458768:JYT458782 KIP458768:KIP458782 KSL458768:KSL458782 LCH458768:LCH458782 LMD458768:LMD458782 LVZ458768:LVZ458782 MFV458768:MFV458782 MPR458768:MPR458782 MZN458768:MZN458782 NJJ458768:NJJ458782 NTF458768:NTF458782 ODB458768:ODB458782 OMX458768:OMX458782 OWT458768:OWT458782 PGP458768:PGP458782 PQL458768:PQL458782 QAH458768:QAH458782 QKD458768:QKD458782 QTZ458768:QTZ458782 RDV458768:RDV458782 RNR458768:RNR458782 RXN458768:RXN458782 SHJ458768:SHJ458782 SRF458768:SRF458782 TBB458768:TBB458782 TKX458768:TKX458782 TUT458768:TUT458782 UEP458768:UEP458782 UOL458768:UOL458782 UYH458768:UYH458782 VID458768:VID458782 VRZ458768:VRZ458782 WBV458768:WBV458782 WLR458768:WLR458782 WVN458768:WVN458782 F524304:F524318 JB524304:JB524318 SX524304:SX524318 ACT524304:ACT524318 AMP524304:AMP524318 AWL524304:AWL524318 BGH524304:BGH524318 BQD524304:BQD524318 BZZ524304:BZZ524318 CJV524304:CJV524318 CTR524304:CTR524318 DDN524304:DDN524318 DNJ524304:DNJ524318 DXF524304:DXF524318 EHB524304:EHB524318 EQX524304:EQX524318 FAT524304:FAT524318 FKP524304:FKP524318 FUL524304:FUL524318 GEH524304:GEH524318 GOD524304:GOD524318 GXZ524304:GXZ524318 HHV524304:HHV524318 HRR524304:HRR524318 IBN524304:IBN524318 ILJ524304:ILJ524318 IVF524304:IVF524318 JFB524304:JFB524318 JOX524304:JOX524318 JYT524304:JYT524318 KIP524304:KIP524318 KSL524304:KSL524318 LCH524304:LCH524318 LMD524304:LMD524318 LVZ524304:LVZ524318 MFV524304:MFV524318 MPR524304:MPR524318 MZN524304:MZN524318 NJJ524304:NJJ524318 NTF524304:NTF524318 ODB524304:ODB524318 OMX524304:OMX524318 OWT524304:OWT524318 PGP524304:PGP524318 PQL524304:PQL524318 QAH524304:QAH524318 QKD524304:QKD524318 QTZ524304:QTZ524318 RDV524304:RDV524318 RNR524304:RNR524318 RXN524304:RXN524318 SHJ524304:SHJ524318 SRF524304:SRF524318 TBB524304:TBB524318 TKX524304:TKX524318 TUT524304:TUT524318 UEP524304:UEP524318 UOL524304:UOL524318 UYH524304:UYH524318 VID524304:VID524318 VRZ524304:VRZ524318 WBV524304:WBV524318 WLR524304:WLR524318 WVN524304:WVN524318 F589840:F589854 JB589840:JB589854 SX589840:SX589854 ACT589840:ACT589854 AMP589840:AMP589854 AWL589840:AWL589854 BGH589840:BGH589854 BQD589840:BQD589854 BZZ589840:BZZ589854 CJV589840:CJV589854 CTR589840:CTR589854 DDN589840:DDN589854 DNJ589840:DNJ589854 DXF589840:DXF589854 EHB589840:EHB589854 EQX589840:EQX589854 FAT589840:FAT589854 FKP589840:FKP589854 FUL589840:FUL589854 GEH589840:GEH589854 GOD589840:GOD589854 GXZ589840:GXZ589854 HHV589840:HHV589854 HRR589840:HRR589854 IBN589840:IBN589854 ILJ589840:ILJ589854 IVF589840:IVF589854 JFB589840:JFB589854 JOX589840:JOX589854 JYT589840:JYT589854 KIP589840:KIP589854 KSL589840:KSL589854 LCH589840:LCH589854 LMD589840:LMD589854 LVZ589840:LVZ589854 MFV589840:MFV589854 MPR589840:MPR589854 MZN589840:MZN589854 NJJ589840:NJJ589854 NTF589840:NTF589854 ODB589840:ODB589854 OMX589840:OMX589854 OWT589840:OWT589854 PGP589840:PGP589854 PQL589840:PQL589854 QAH589840:QAH589854 QKD589840:QKD589854 QTZ589840:QTZ589854 RDV589840:RDV589854 RNR589840:RNR589854 RXN589840:RXN589854 SHJ589840:SHJ589854 SRF589840:SRF589854 TBB589840:TBB589854 TKX589840:TKX589854 TUT589840:TUT589854 UEP589840:UEP589854 UOL589840:UOL589854 UYH589840:UYH589854 VID589840:VID589854 VRZ589840:VRZ589854 WBV589840:WBV589854 WLR589840:WLR589854 WVN589840:WVN589854 F655376:F655390 JB655376:JB655390 SX655376:SX655390 ACT655376:ACT655390 AMP655376:AMP655390 AWL655376:AWL655390 BGH655376:BGH655390 BQD655376:BQD655390 BZZ655376:BZZ655390 CJV655376:CJV655390 CTR655376:CTR655390 DDN655376:DDN655390 DNJ655376:DNJ655390 DXF655376:DXF655390 EHB655376:EHB655390 EQX655376:EQX655390 FAT655376:FAT655390 FKP655376:FKP655390 FUL655376:FUL655390 GEH655376:GEH655390 GOD655376:GOD655390 GXZ655376:GXZ655390 HHV655376:HHV655390 HRR655376:HRR655390 IBN655376:IBN655390 ILJ655376:ILJ655390 IVF655376:IVF655390 JFB655376:JFB655390 JOX655376:JOX655390 JYT655376:JYT655390 KIP655376:KIP655390 KSL655376:KSL655390 LCH655376:LCH655390 LMD655376:LMD655390 LVZ655376:LVZ655390 MFV655376:MFV655390 MPR655376:MPR655390 MZN655376:MZN655390 NJJ655376:NJJ655390 NTF655376:NTF655390 ODB655376:ODB655390 OMX655376:OMX655390 OWT655376:OWT655390 PGP655376:PGP655390 PQL655376:PQL655390 QAH655376:QAH655390 QKD655376:QKD655390 QTZ655376:QTZ655390 RDV655376:RDV655390 RNR655376:RNR655390 RXN655376:RXN655390 SHJ655376:SHJ655390 SRF655376:SRF655390 TBB655376:TBB655390 TKX655376:TKX655390 TUT655376:TUT655390 UEP655376:UEP655390 UOL655376:UOL655390 UYH655376:UYH655390 VID655376:VID655390 VRZ655376:VRZ655390 WBV655376:WBV655390 WLR655376:WLR655390 WVN655376:WVN655390 F720912:F720926 JB720912:JB720926 SX720912:SX720926 ACT720912:ACT720926 AMP720912:AMP720926 AWL720912:AWL720926 BGH720912:BGH720926 BQD720912:BQD720926 BZZ720912:BZZ720926 CJV720912:CJV720926 CTR720912:CTR720926 DDN720912:DDN720926 DNJ720912:DNJ720926 DXF720912:DXF720926 EHB720912:EHB720926 EQX720912:EQX720926 FAT720912:FAT720926 FKP720912:FKP720926 FUL720912:FUL720926 GEH720912:GEH720926 GOD720912:GOD720926 GXZ720912:GXZ720926 HHV720912:HHV720926 HRR720912:HRR720926 IBN720912:IBN720926 ILJ720912:ILJ720926 IVF720912:IVF720926 JFB720912:JFB720926 JOX720912:JOX720926 JYT720912:JYT720926 KIP720912:KIP720926 KSL720912:KSL720926 LCH720912:LCH720926 LMD720912:LMD720926 LVZ720912:LVZ720926 MFV720912:MFV720926 MPR720912:MPR720926 MZN720912:MZN720926 NJJ720912:NJJ720926 NTF720912:NTF720926 ODB720912:ODB720926 OMX720912:OMX720926 OWT720912:OWT720926 PGP720912:PGP720926 PQL720912:PQL720926 QAH720912:QAH720926 QKD720912:QKD720926 QTZ720912:QTZ720926 RDV720912:RDV720926 RNR720912:RNR720926 RXN720912:RXN720926 SHJ720912:SHJ720926 SRF720912:SRF720926 TBB720912:TBB720926 TKX720912:TKX720926 TUT720912:TUT720926 UEP720912:UEP720926 UOL720912:UOL720926 UYH720912:UYH720926 VID720912:VID720926 VRZ720912:VRZ720926 WBV720912:WBV720926 WLR720912:WLR720926 WVN720912:WVN720926 F786448:F786462 JB786448:JB786462 SX786448:SX786462 ACT786448:ACT786462 AMP786448:AMP786462 AWL786448:AWL786462 BGH786448:BGH786462 BQD786448:BQD786462 BZZ786448:BZZ786462 CJV786448:CJV786462 CTR786448:CTR786462 DDN786448:DDN786462 DNJ786448:DNJ786462 DXF786448:DXF786462 EHB786448:EHB786462 EQX786448:EQX786462 FAT786448:FAT786462 FKP786448:FKP786462 FUL786448:FUL786462 GEH786448:GEH786462 GOD786448:GOD786462 GXZ786448:GXZ786462 HHV786448:HHV786462 HRR786448:HRR786462 IBN786448:IBN786462 ILJ786448:ILJ786462 IVF786448:IVF786462 JFB786448:JFB786462 JOX786448:JOX786462 JYT786448:JYT786462 KIP786448:KIP786462 KSL786448:KSL786462 LCH786448:LCH786462 LMD786448:LMD786462 LVZ786448:LVZ786462 MFV786448:MFV786462 MPR786448:MPR786462 MZN786448:MZN786462 NJJ786448:NJJ786462 NTF786448:NTF786462 ODB786448:ODB786462 OMX786448:OMX786462 OWT786448:OWT786462 PGP786448:PGP786462 PQL786448:PQL786462 QAH786448:QAH786462 QKD786448:QKD786462 QTZ786448:QTZ786462 RDV786448:RDV786462 RNR786448:RNR786462 RXN786448:RXN786462 SHJ786448:SHJ786462 SRF786448:SRF786462 TBB786448:TBB786462 TKX786448:TKX786462 TUT786448:TUT786462 UEP786448:UEP786462 UOL786448:UOL786462 UYH786448:UYH786462 VID786448:VID786462 VRZ786448:VRZ786462 WBV786448:WBV786462 WLR786448:WLR786462 WVN786448:WVN786462 F851984:F851998 JB851984:JB851998 SX851984:SX851998 ACT851984:ACT851998 AMP851984:AMP851998 AWL851984:AWL851998 BGH851984:BGH851998 BQD851984:BQD851998 BZZ851984:BZZ851998 CJV851984:CJV851998 CTR851984:CTR851998 DDN851984:DDN851998 DNJ851984:DNJ851998 DXF851984:DXF851998 EHB851984:EHB851998 EQX851984:EQX851998 FAT851984:FAT851998 FKP851984:FKP851998 FUL851984:FUL851998 GEH851984:GEH851998 GOD851984:GOD851998 GXZ851984:GXZ851998 HHV851984:HHV851998 HRR851984:HRR851998 IBN851984:IBN851998 ILJ851984:ILJ851998 IVF851984:IVF851998 JFB851984:JFB851998 JOX851984:JOX851998 JYT851984:JYT851998 KIP851984:KIP851998 KSL851984:KSL851998 LCH851984:LCH851998 LMD851984:LMD851998 LVZ851984:LVZ851998 MFV851984:MFV851998 MPR851984:MPR851998 MZN851984:MZN851998 NJJ851984:NJJ851998 NTF851984:NTF851998 ODB851984:ODB851998 OMX851984:OMX851998 OWT851984:OWT851998 PGP851984:PGP851998 PQL851984:PQL851998 QAH851984:QAH851998 QKD851984:QKD851998 QTZ851984:QTZ851998 RDV851984:RDV851998 RNR851984:RNR851998 RXN851984:RXN851998 SHJ851984:SHJ851998 SRF851984:SRF851998 TBB851984:TBB851998 TKX851984:TKX851998 TUT851984:TUT851998 UEP851984:UEP851998 UOL851984:UOL851998 UYH851984:UYH851998 VID851984:VID851998 VRZ851984:VRZ851998 WBV851984:WBV851998 WLR851984:WLR851998 WVN851984:WVN851998 F917520:F917534 JB917520:JB917534 SX917520:SX917534 ACT917520:ACT917534 AMP917520:AMP917534 AWL917520:AWL917534 BGH917520:BGH917534 BQD917520:BQD917534 BZZ917520:BZZ917534 CJV917520:CJV917534 CTR917520:CTR917534 DDN917520:DDN917534 DNJ917520:DNJ917534 DXF917520:DXF917534 EHB917520:EHB917534 EQX917520:EQX917534 FAT917520:FAT917534 FKP917520:FKP917534 FUL917520:FUL917534 GEH917520:GEH917534 GOD917520:GOD917534 GXZ917520:GXZ917534 HHV917520:HHV917534 HRR917520:HRR917534 IBN917520:IBN917534 ILJ917520:ILJ917534 IVF917520:IVF917534 JFB917520:JFB917534 JOX917520:JOX917534 JYT917520:JYT917534 KIP917520:KIP917534 KSL917520:KSL917534 LCH917520:LCH917534 LMD917520:LMD917534 LVZ917520:LVZ917534 MFV917520:MFV917534 MPR917520:MPR917534 MZN917520:MZN917534 NJJ917520:NJJ917534 NTF917520:NTF917534 ODB917520:ODB917534 OMX917520:OMX917534 OWT917520:OWT917534 PGP917520:PGP917534 PQL917520:PQL917534 QAH917520:QAH917534 QKD917520:QKD917534 QTZ917520:QTZ917534 RDV917520:RDV917534 RNR917520:RNR917534 RXN917520:RXN917534 SHJ917520:SHJ917534 SRF917520:SRF917534 TBB917520:TBB917534 TKX917520:TKX917534 TUT917520:TUT917534 UEP917520:UEP917534 UOL917520:UOL917534 UYH917520:UYH917534 VID917520:VID917534 VRZ917520:VRZ917534 WBV917520:WBV917534 WLR917520:WLR917534 WVN917520:WVN917534 F983056:F983070 JB983056:JB983070 SX983056:SX983070 ACT983056:ACT983070 AMP983056:AMP983070 AWL983056:AWL983070 BGH983056:BGH983070 BQD983056:BQD983070 BZZ983056:BZZ983070 CJV983056:CJV983070 CTR983056:CTR983070 DDN983056:DDN983070 DNJ983056:DNJ983070 DXF983056:DXF983070 EHB983056:EHB983070 EQX983056:EQX983070 FAT983056:FAT983070 FKP983056:FKP983070 FUL983056:FUL983070 GEH983056:GEH983070 GOD983056:GOD983070 GXZ983056:GXZ983070 HHV983056:HHV983070 HRR983056:HRR983070 IBN983056:IBN983070 ILJ983056:ILJ983070 IVF983056:IVF983070 JFB983056:JFB983070 JOX983056:JOX983070 JYT983056:JYT983070 KIP983056:KIP983070 KSL983056:KSL983070 LCH983056:LCH983070 LMD983056:LMD983070 LVZ983056:LVZ983070 MFV983056:MFV983070 MPR983056:MPR983070 MZN983056:MZN983070 NJJ983056:NJJ983070 NTF983056:NTF983070 ODB983056:ODB983070 OMX983056:OMX983070 OWT983056:OWT983070 PGP983056:PGP983070 PQL983056:PQL983070 QAH983056:QAH983070 QKD983056:QKD983070 QTZ983056:QTZ983070 RDV983056:RDV983070 RNR983056:RNR983070 RXN983056:RXN983070 SHJ983056:SHJ983070 SRF983056:SRF983070 TBB983056:TBB983070 TKX983056:TKX983070 TUT983056:TUT983070 UEP983056:UEP983070 UOL983056:UOL983070 UYH983056:UYH983070 VID983056:VID983070 VRZ983056:VRZ983070 WBV983056:WBV983070 WLR983056:WLR983070 WVN983056:WVN983070">
      <formula1>$AP$9:$AP$13</formula1>
    </dataValidation>
    <dataValidation type="list" allowBlank="1" showInputMessage="1" showErrorMessage="1" sqref="AP13 KL13 UH13 AED13 ANZ13 AXV13 BHR13 BRN13 CBJ13 CLF13 CVB13 DEX13 DOT13 DYP13 EIL13 ESH13 FCD13 FLZ13 FVV13 GFR13 GPN13 GZJ13 HJF13 HTB13 ICX13 IMT13 IWP13 JGL13 JQH13 KAD13 KJZ13 KTV13 LDR13 LNN13 LXJ13 MHF13 MRB13 NAX13 NKT13 NUP13 OEL13 OOH13 OYD13 PHZ13 PRV13 QBR13 QLN13 QVJ13 RFF13 RPB13 RYX13 SIT13 SSP13 TCL13 TMH13 TWD13 UFZ13 UPV13 UZR13 VJN13 VTJ13 WDF13 WNB13 WWX13 AP65549 KL65549 UH65549 AED65549 ANZ65549 AXV65549 BHR65549 BRN65549 CBJ65549 CLF65549 CVB65549 DEX65549 DOT65549 DYP65549 EIL65549 ESH65549 FCD65549 FLZ65549 FVV65549 GFR65549 GPN65549 GZJ65549 HJF65549 HTB65549 ICX65549 IMT65549 IWP65549 JGL65549 JQH65549 KAD65549 KJZ65549 KTV65549 LDR65549 LNN65549 LXJ65549 MHF65549 MRB65549 NAX65549 NKT65549 NUP65549 OEL65549 OOH65549 OYD65549 PHZ65549 PRV65549 QBR65549 QLN65549 QVJ65549 RFF65549 RPB65549 RYX65549 SIT65549 SSP65549 TCL65549 TMH65549 TWD65549 UFZ65549 UPV65549 UZR65549 VJN65549 VTJ65549 WDF65549 WNB65549 WWX65549 AP131085 KL131085 UH131085 AED131085 ANZ131085 AXV131085 BHR131085 BRN131085 CBJ131085 CLF131085 CVB131085 DEX131085 DOT131085 DYP131085 EIL131085 ESH131085 FCD131085 FLZ131085 FVV131085 GFR131085 GPN131085 GZJ131085 HJF131085 HTB131085 ICX131085 IMT131085 IWP131085 JGL131085 JQH131085 KAD131085 KJZ131085 KTV131085 LDR131085 LNN131085 LXJ131085 MHF131085 MRB131085 NAX131085 NKT131085 NUP131085 OEL131085 OOH131085 OYD131085 PHZ131085 PRV131085 QBR131085 QLN131085 QVJ131085 RFF131085 RPB131085 RYX131085 SIT131085 SSP131085 TCL131085 TMH131085 TWD131085 UFZ131085 UPV131085 UZR131085 VJN131085 VTJ131085 WDF131085 WNB131085 WWX131085 AP196621 KL196621 UH196621 AED196621 ANZ196621 AXV196621 BHR196621 BRN196621 CBJ196621 CLF196621 CVB196621 DEX196621 DOT196621 DYP196621 EIL196621 ESH196621 FCD196621 FLZ196621 FVV196621 GFR196621 GPN196621 GZJ196621 HJF196621 HTB196621 ICX196621 IMT196621 IWP196621 JGL196621 JQH196621 KAD196621 KJZ196621 KTV196621 LDR196621 LNN196621 LXJ196621 MHF196621 MRB196621 NAX196621 NKT196621 NUP196621 OEL196621 OOH196621 OYD196621 PHZ196621 PRV196621 QBR196621 QLN196621 QVJ196621 RFF196621 RPB196621 RYX196621 SIT196621 SSP196621 TCL196621 TMH196621 TWD196621 UFZ196621 UPV196621 UZR196621 VJN196621 VTJ196621 WDF196621 WNB196621 WWX196621 AP262157 KL262157 UH262157 AED262157 ANZ262157 AXV262157 BHR262157 BRN262157 CBJ262157 CLF262157 CVB262157 DEX262157 DOT262157 DYP262157 EIL262157 ESH262157 FCD262157 FLZ262157 FVV262157 GFR262157 GPN262157 GZJ262157 HJF262157 HTB262157 ICX262157 IMT262157 IWP262157 JGL262157 JQH262157 KAD262157 KJZ262157 KTV262157 LDR262157 LNN262157 LXJ262157 MHF262157 MRB262157 NAX262157 NKT262157 NUP262157 OEL262157 OOH262157 OYD262157 PHZ262157 PRV262157 QBR262157 QLN262157 QVJ262157 RFF262157 RPB262157 RYX262157 SIT262157 SSP262157 TCL262157 TMH262157 TWD262157 UFZ262157 UPV262157 UZR262157 VJN262157 VTJ262157 WDF262157 WNB262157 WWX262157 AP327693 KL327693 UH327693 AED327693 ANZ327693 AXV327693 BHR327693 BRN327693 CBJ327693 CLF327693 CVB327693 DEX327693 DOT327693 DYP327693 EIL327693 ESH327693 FCD327693 FLZ327693 FVV327693 GFR327693 GPN327693 GZJ327693 HJF327693 HTB327693 ICX327693 IMT327693 IWP327693 JGL327693 JQH327693 KAD327693 KJZ327693 KTV327693 LDR327693 LNN327693 LXJ327693 MHF327693 MRB327693 NAX327693 NKT327693 NUP327693 OEL327693 OOH327693 OYD327693 PHZ327693 PRV327693 QBR327693 QLN327693 QVJ327693 RFF327693 RPB327693 RYX327693 SIT327693 SSP327693 TCL327693 TMH327693 TWD327693 UFZ327693 UPV327693 UZR327693 VJN327693 VTJ327693 WDF327693 WNB327693 WWX327693 AP393229 KL393229 UH393229 AED393229 ANZ393229 AXV393229 BHR393229 BRN393229 CBJ393229 CLF393229 CVB393229 DEX393229 DOT393229 DYP393229 EIL393229 ESH393229 FCD393229 FLZ393229 FVV393229 GFR393229 GPN393229 GZJ393229 HJF393229 HTB393229 ICX393229 IMT393229 IWP393229 JGL393229 JQH393229 KAD393229 KJZ393229 KTV393229 LDR393229 LNN393229 LXJ393229 MHF393229 MRB393229 NAX393229 NKT393229 NUP393229 OEL393229 OOH393229 OYD393229 PHZ393229 PRV393229 QBR393229 QLN393229 QVJ393229 RFF393229 RPB393229 RYX393229 SIT393229 SSP393229 TCL393229 TMH393229 TWD393229 UFZ393229 UPV393229 UZR393229 VJN393229 VTJ393229 WDF393229 WNB393229 WWX393229 AP458765 KL458765 UH458765 AED458765 ANZ458765 AXV458765 BHR458765 BRN458765 CBJ458765 CLF458765 CVB458765 DEX458765 DOT458765 DYP458765 EIL458765 ESH458765 FCD458765 FLZ458765 FVV458765 GFR458765 GPN458765 GZJ458765 HJF458765 HTB458765 ICX458765 IMT458765 IWP458765 JGL458765 JQH458765 KAD458765 KJZ458765 KTV458765 LDR458765 LNN458765 LXJ458765 MHF458765 MRB458765 NAX458765 NKT458765 NUP458765 OEL458765 OOH458765 OYD458765 PHZ458765 PRV458765 QBR458765 QLN458765 QVJ458765 RFF458765 RPB458765 RYX458765 SIT458765 SSP458765 TCL458765 TMH458765 TWD458765 UFZ458765 UPV458765 UZR458765 VJN458765 VTJ458765 WDF458765 WNB458765 WWX458765 AP524301 KL524301 UH524301 AED524301 ANZ524301 AXV524301 BHR524301 BRN524301 CBJ524301 CLF524301 CVB524301 DEX524301 DOT524301 DYP524301 EIL524301 ESH524301 FCD524301 FLZ524301 FVV524301 GFR524301 GPN524301 GZJ524301 HJF524301 HTB524301 ICX524301 IMT524301 IWP524301 JGL524301 JQH524301 KAD524301 KJZ524301 KTV524301 LDR524301 LNN524301 LXJ524301 MHF524301 MRB524301 NAX524301 NKT524301 NUP524301 OEL524301 OOH524301 OYD524301 PHZ524301 PRV524301 QBR524301 QLN524301 QVJ524301 RFF524301 RPB524301 RYX524301 SIT524301 SSP524301 TCL524301 TMH524301 TWD524301 UFZ524301 UPV524301 UZR524301 VJN524301 VTJ524301 WDF524301 WNB524301 WWX524301 AP589837 KL589837 UH589837 AED589837 ANZ589837 AXV589837 BHR589837 BRN589837 CBJ589837 CLF589837 CVB589837 DEX589837 DOT589837 DYP589837 EIL589837 ESH589837 FCD589837 FLZ589837 FVV589837 GFR589837 GPN589837 GZJ589837 HJF589837 HTB589837 ICX589837 IMT589837 IWP589837 JGL589837 JQH589837 KAD589837 KJZ589837 KTV589837 LDR589837 LNN589837 LXJ589837 MHF589837 MRB589837 NAX589837 NKT589837 NUP589837 OEL589837 OOH589837 OYD589837 PHZ589837 PRV589837 QBR589837 QLN589837 QVJ589837 RFF589837 RPB589837 RYX589837 SIT589837 SSP589837 TCL589837 TMH589837 TWD589837 UFZ589837 UPV589837 UZR589837 VJN589837 VTJ589837 WDF589837 WNB589837 WWX589837 AP655373 KL655373 UH655373 AED655373 ANZ655373 AXV655373 BHR655373 BRN655373 CBJ655373 CLF655373 CVB655373 DEX655373 DOT655373 DYP655373 EIL655373 ESH655373 FCD655373 FLZ655373 FVV655373 GFR655373 GPN655373 GZJ655373 HJF655373 HTB655373 ICX655373 IMT655373 IWP655373 JGL655373 JQH655373 KAD655373 KJZ655373 KTV655373 LDR655373 LNN655373 LXJ655373 MHF655373 MRB655373 NAX655373 NKT655373 NUP655373 OEL655373 OOH655373 OYD655373 PHZ655373 PRV655373 QBR655373 QLN655373 QVJ655373 RFF655373 RPB655373 RYX655373 SIT655373 SSP655373 TCL655373 TMH655373 TWD655373 UFZ655373 UPV655373 UZR655373 VJN655373 VTJ655373 WDF655373 WNB655373 WWX655373 AP720909 KL720909 UH720909 AED720909 ANZ720909 AXV720909 BHR720909 BRN720909 CBJ720909 CLF720909 CVB720909 DEX720909 DOT720909 DYP720909 EIL720909 ESH720909 FCD720909 FLZ720909 FVV720909 GFR720909 GPN720909 GZJ720909 HJF720909 HTB720909 ICX720909 IMT720909 IWP720909 JGL720909 JQH720909 KAD720909 KJZ720909 KTV720909 LDR720909 LNN720909 LXJ720909 MHF720909 MRB720909 NAX720909 NKT720909 NUP720909 OEL720909 OOH720909 OYD720909 PHZ720909 PRV720909 QBR720909 QLN720909 QVJ720909 RFF720909 RPB720909 RYX720909 SIT720909 SSP720909 TCL720909 TMH720909 TWD720909 UFZ720909 UPV720909 UZR720909 VJN720909 VTJ720909 WDF720909 WNB720909 WWX720909 AP786445 KL786445 UH786445 AED786445 ANZ786445 AXV786445 BHR786445 BRN786445 CBJ786445 CLF786445 CVB786445 DEX786445 DOT786445 DYP786445 EIL786445 ESH786445 FCD786445 FLZ786445 FVV786445 GFR786445 GPN786445 GZJ786445 HJF786445 HTB786445 ICX786445 IMT786445 IWP786445 JGL786445 JQH786445 KAD786445 KJZ786445 KTV786445 LDR786445 LNN786445 LXJ786445 MHF786445 MRB786445 NAX786445 NKT786445 NUP786445 OEL786445 OOH786445 OYD786445 PHZ786445 PRV786445 QBR786445 QLN786445 QVJ786445 RFF786445 RPB786445 RYX786445 SIT786445 SSP786445 TCL786445 TMH786445 TWD786445 UFZ786445 UPV786445 UZR786445 VJN786445 VTJ786445 WDF786445 WNB786445 WWX786445 AP851981 KL851981 UH851981 AED851981 ANZ851981 AXV851981 BHR851981 BRN851981 CBJ851981 CLF851981 CVB851981 DEX851981 DOT851981 DYP851981 EIL851981 ESH851981 FCD851981 FLZ851981 FVV851981 GFR851981 GPN851981 GZJ851981 HJF851981 HTB851981 ICX851981 IMT851981 IWP851981 JGL851981 JQH851981 KAD851981 KJZ851981 KTV851981 LDR851981 LNN851981 LXJ851981 MHF851981 MRB851981 NAX851981 NKT851981 NUP851981 OEL851981 OOH851981 OYD851981 PHZ851981 PRV851981 QBR851981 QLN851981 QVJ851981 RFF851981 RPB851981 RYX851981 SIT851981 SSP851981 TCL851981 TMH851981 TWD851981 UFZ851981 UPV851981 UZR851981 VJN851981 VTJ851981 WDF851981 WNB851981 WWX851981 AP917517 KL917517 UH917517 AED917517 ANZ917517 AXV917517 BHR917517 BRN917517 CBJ917517 CLF917517 CVB917517 DEX917517 DOT917517 DYP917517 EIL917517 ESH917517 FCD917517 FLZ917517 FVV917517 GFR917517 GPN917517 GZJ917517 HJF917517 HTB917517 ICX917517 IMT917517 IWP917517 JGL917517 JQH917517 KAD917517 KJZ917517 KTV917517 LDR917517 LNN917517 LXJ917517 MHF917517 MRB917517 NAX917517 NKT917517 NUP917517 OEL917517 OOH917517 OYD917517 PHZ917517 PRV917517 QBR917517 QLN917517 QVJ917517 RFF917517 RPB917517 RYX917517 SIT917517 SSP917517 TCL917517 TMH917517 TWD917517 UFZ917517 UPV917517 UZR917517 VJN917517 VTJ917517 WDF917517 WNB917517 WWX917517 AP983053 KL983053 UH983053 AED983053 ANZ983053 AXV983053 BHR983053 BRN983053 CBJ983053 CLF983053 CVB983053 DEX983053 DOT983053 DYP983053 EIL983053 ESH983053 FCD983053 FLZ983053 FVV983053 GFR983053 GPN983053 GZJ983053 HJF983053 HTB983053 ICX983053 IMT983053 IWP983053 JGL983053 JQH983053 KAD983053 KJZ983053 KTV983053 LDR983053 LNN983053 LXJ983053 MHF983053 MRB983053 NAX983053 NKT983053 NUP983053 OEL983053 OOH983053 OYD983053 PHZ983053 PRV983053 QBR983053 QLN983053 QVJ983053 RFF983053 RPB983053 RYX983053 SIT983053 SSP983053 TCL983053 TMH983053 TWD983053 UFZ983053 UPV983053 UZR983053 VJN983053 VTJ983053 WDF983053 WNB983053 WWX983053">
      <formula1>AP13:AP14</formula1>
    </dataValidation>
    <dataValidation type="list" allowBlank="1" showInputMessage="1" showErrorMessage="1" sqref="AP10:AP12 KL10:KL12 UH10:UH12 AED10:AED12 ANZ10:ANZ12 AXV10:AXV12 BHR10:BHR12 BRN10:BRN12 CBJ10:CBJ12 CLF10:CLF12 CVB10:CVB12 DEX10:DEX12 DOT10:DOT12 DYP10:DYP12 EIL10:EIL12 ESH10:ESH12 FCD10:FCD12 FLZ10:FLZ12 FVV10:FVV12 GFR10:GFR12 GPN10:GPN12 GZJ10:GZJ12 HJF10:HJF12 HTB10:HTB12 ICX10:ICX12 IMT10:IMT12 IWP10:IWP12 JGL10:JGL12 JQH10:JQH12 KAD10:KAD12 KJZ10:KJZ12 KTV10:KTV12 LDR10:LDR12 LNN10:LNN12 LXJ10:LXJ12 MHF10:MHF12 MRB10:MRB12 NAX10:NAX12 NKT10:NKT12 NUP10:NUP12 OEL10:OEL12 OOH10:OOH12 OYD10:OYD12 PHZ10:PHZ12 PRV10:PRV12 QBR10:QBR12 QLN10:QLN12 QVJ10:QVJ12 RFF10:RFF12 RPB10:RPB12 RYX10:RYX12 SIT10:SIT12 SSP10:SSP12 TCL10:TCL12 TMH10:TMH12 TWD10:TWD12 UFZ10:UFZ12 UPV10:UPV12 UZR10:UZR12 VJN10:VJN12 VTJ10:VTJ12 WDF10:WDF12 WNB10:WNB12 WWX10:WWX12 AP65546:AP65548 KL65546:KL65548 UH65546:UH65548 AED65546:AED65548 ANZ65546:ANZ65548 AXV65546:AXV65548 BHR65546:BHR65548 BRN65546:BRN65548 CBJ65546:CBJ65548 CLF65546:CLF65548 CVB65546:CVB65548 DEX65546:DEX65548 DOT65546:DOT65548 DYP65546:DYP65548 EIL65546:EIL65548 ESH65546:ESH65548 FCD65546:FCD65548 FLZ65546:FLZ65548 FVV65546:FVV65548 GFR65546:GFR65548 GPN65546:GPN65548 GZJ65546:GZJ65548 HJF65546:HJF65548 HTB65546:HTB65548 ICX65546:ICX65548 IMT65546:IMT65548 IWP65546:IWP65548 JGL65546:JGL65548 JQH65546:JQH65548 KAD65546:KAD65548 KJZ65546:KJZ65548 KTV65546:KTV65548 LDR65546:LDR65548 LNN65546:LNN65548 LXJ65546:LXJ65548 MHF65546:MHF65548 MRB65546:MRB65548 NAX65546:NAX65548 NKT65546:NKT65548 NUP65546:NUP65548 OEL65546:OEL65548 OOH65546:OOH65548 OYD65546:OYD65548 PHZ65546:PHZ65548 PRV65546:PRV65548 QBR65546:QBR65548 QLN65546:QLN65548 QVJ65546:QVJ65548 RFF65546:RFF65548 RPB65546:RPB65548 RYX65546:RYX65548 SIT65546:SIT65548 SSP65546:SSP65548 TCL65546:TCL65548 TMH65546:TMH65548 TWD65546:TWD65548 UFZ65546:UFZ65548 UPV65546:UPV65548 UZR65546:UZR65548 VJN65546:VJN65548 VTJ65546:VTJ65548 WDF65546:WDF65548 WNB65546:WNB65548 WWX65546:WWX65548 AP131082:AP131084 KL131082:KL131084 UH131082:UH131084 AED131082:AED131084 ANZ131082:ANZ131084 AXV131082:AXV131084 BHR131082:BHR131084 BRN131082:BRN131084 CBJ131082:CBJ131084 CLF131082:CLF131084 CVB131082:CVB131084 DEX131082:DEX131084 DOT131082:DOT131084 DYP131082:DYP131084 EIL131082:EIL131084 ESH131082:ESH131084 FCD131082:FCD131084 FLZ131082:FLZ131084 FVV131082:FVV131084 GFR131082:GFR131084 GPN131082:GPN131084 GZJ131082:GZJ131084 HJF131082:HJF131084 HTB131082:HTB131084 ICX131082:ICX131084 IMT131082:IMT131084 IWP131082:IWP131084 JGL131082:JGL131084 JQH131082:JQH131084 KAD131082:KAD131084 KJZ131082:KJZ131084 KTV131082:KTV131084 LDR131082:LDR131084 LNN131082:LNN131084 LXJ131082:LXJ131084 MHF131082:MHF131084 MRB131082:MRB131084 NAX131082:NAX131084 NKT131082:NKT131084 NUP131082:NUP131084 OEL131082:OEL131084 OOH131082:OOH131084 OYD131082:OYD131084 PHZ131082:PHZ131084 PRV131082:PRV131084 QBR131082:QBR131084 QLN131082:QLN131084 QVJ131082:QVJ131084 RFF131082:RFF131084 RPB131082:RPB131084 RYX131082:RYX131084 SIT131082:SIT131084 SSP131082:SSP131084 TCL131082:TCL131084 TMH131082:TMH131084 TWD131082:TWD131084 UFZ131082:UFZ131084 UPV131082:UPV131084 UZR131082:UZR131084 VJN131082:VJN131084 VTJ131082:VTJ131084 WDF131082:WDF131084 WNB131082:WNB131084 WWX131082:WWX131084 AP196618:AP196620 KL196618:KL196620 UH196618:UH196620 AED196618:AED196620 ANZ196618:ANZ196620 AXV196618:AXV196620 BHR196618:BHR196620 BRN196618:BRN196620 CBJ196618:CBJ196620 CLF196618:CLF196620 CVB196618:CVB196620 DEX196618:DEX196620 DOT196618:DOT196620 DYP196618:DYP196620 EIL196618:EIL196620 ESH196618:ESH196620 FCD196618:FCD196620 FLZ196618:FLZ196620 FVV196618:FVV196620 GFR196618:GFR196620 GPN196618:GPN196620 GZJ196618:GZJ196620 HJF196618:HJF196620 HTB196618:HTB196620 ICX196618:ICX196620 IMT196618:IMT196620 IWP196618:IWP196620 JGL196618:JGL196620 JQH196618:JQH196620 KAD196618:KAD196620 KJZ196618:KJZ196620 KTV196618:KTV196620 LDR196618:LDR196620 LNN196618:LNN196620 LXJ196618:LXJ196620 MHF196618:MHF196620 MRB196618:MRB196620 NAX196618:NAX196620 NKT196618:NKT196620 NUP196618:NUP196620 OEL196618:OEL196620 OOH196618:OOH196620 OYD196618:OYD196620 PHZ196618:PHZ196620 PRV196618:PRV196620 QBR196618:QBR196620 QLN196618:QLN196620 QVJ196618:QVJ196620 RFF196618:RFF196620 RPB196618:RPB196620 RYX196618:RYX196620 SIT196618:SIT196620 SSP196618:SSP196620 TCL196618:TCL196620 TMH196618:TMH196620 TWD196618:TWD196620 UFZ196618:UFZ196620 UPV196618:UPV196620 UZR196618:UZR196620 VJN196618:VJN196620 VTJ196618:VTJ196620 WDF196618:WDF196620 WNB196618:WNB196620 WWX196618:WWX196620 AP262154:AP262156 KL262154:KL262156 UH262154:UH262156 AED262154:AED262156 ANZ262154:ANZ262156 AXV262154:AXV262156 BHR262154:BHR262156 BRN262154:BRN262156 CBJ262154:CBJ262156 CLF262154:CLF262156 CVB262154:CVB262156 DEX262154:DEX262156 DOT262154:DOT262156 DYP262154:DYP262156 EIL262154:EIL262156 ESH262154:ESH262156 FCD262154:FCD262156 FLZ262154:FLZ262156 FVV262154:FVV262156 GFR262154:GFR262156 GPN262154:GPN262156 GZJ262154:GZJ262156 HJF262154:HJF262156 HTB262154:HTB262156 ICX262154:ICX262156 IMT262154:IMT262156 IWP262154:IWP262156 JGL262154:JGL262156 JQH262154:JQH262156 KAD262154:KAD262156 KJZ262154:KJZ262156 KTV262154:KTV262156 LDR262154:LDR262156 LNN262154:LNN262156 LXJ262154:LXJ262156 MHF262154:MHF262156 MRB262154:MRB262156 NAX262154:NAX262156 NKT262154:NKT262156 NUP262154:NUP262156 OEL262154:OEL262156 OOH262154:OOH262156 OYD262154:OYD262156 PHZ262154:PHZ262156 PRV262154:PRV262156 QBR262154:QBR262156 QLN262154:QLN262156 QVJ262154:QVJ262156 RFF262154:RFF262156 RPB262154:RPB262156 RYX262154:RYX262156 SIT262154:SIT262156 SSP262154:SSP262156 TCL262154:TCL262156 TMH262154:TMH262156 TWD262154:TWD262156 UFZ262154:UFZ262156 UPV262154:UPV262156 UZR262154:UZR262156 VJN262154:VJN262156 VTJ262154:VTJ262156 WDF262154:WDF262156 WNB262154:WNB262156 WWX262154:WWX262156 AP327690:AP327692 KL327690:KL327692 UH327690:UH327692 AED327690:AED327692 ANZ327690:ANZ327692 AXV327690:AXV327692 BHR327690:BHR327692 BRN327690:BRN327692 CBJ327690:CBJ327692 CLF327690:CLF327692 CVB327690:CVB327692 DEX327690:DEX327692 DOT327690:DOT327692 DYP327690:DYP327692 EIL327690:EIL327692 ESH327690:ESH327692 FCD327690:FCD327692 FLZ327690:FLZ327692 FVV327690:FVV327692 GFR327690:GFR327692 GPN327690:GPN327692 GZJ327690:GZJ327692 HJF327690:HJF327692 HTB327690:HTB327692 ICX327690:ICX327692 IMT327690:IMT327692 IWP327690:IWP327692 JGL327690:JGL327692 JQH327690:JQH327692 KAD327690:KAD327692 KJZ327690:KJZ327692 KTV327690:KTV327692 LDR327690:LDR327692 LNN327690:LNN327692 LXJ327690:LXJ327692 MHF327690:MHF327692 MRB327690:MRB327692 NAX327690:NAX327692 NKT327690:NKT327692 NUP327690:NUP327692 OEL327690:OEL327692 OOH327690:OOH327692 OYD327690:OYD327692 PHZ327690:PHZ327692 PRV327690:PRV327692 QBR327690:QBR327692 QLN327690:QLN327692 QVJ327690:QVJ327692 RFF327690:RFF327692 RPB327690:RPB327692 RYX327690:RYX327692 SIT327690:SIT327692 SSP327690:SSP327692 TCL327690:TCL327692 TMH327690:TMH327692 TWD327690:TWD327692 UFZ327690:UFZ327692 UPV327690:UPV327692 UZR327690:UZR327692 VJN327690:VJN327692 VTJ327690:VTJ327692 WDF327690:WDF327692 WNB327690:WNB327692 WWX327690:WWX327692 AP393226:AP393228 KL393226:KL393228 UH393226:UH393228 AED393226:AED393228 ANZ393226:ANZ393228 AXV393226:AXV393228 BHR393226:BHR393228 BRN393226:BRN393228 CBJ393226:CBJ393228 CLF393226:CLF393228 CVB393226:CVB393228 DEX393226:DEX393228 DOT393226:DOT393228 DYP393226:DYP393228 EIL393226:EIL393228 ESH393226:ESH393228 FCD393226:FCD393228 FLZ393226:FLZ393228 FVV393226:FVV393228 GFR393226:GFR393228 GPN393226:GPN393228 GZJ393226:GZJ393228 HJF393226:HJF393228 HTB393226:HTB393228 ICX393226:ICX393228 IMT393226:IMT393228 IWP393226:IWP393228 JGL393226:JGL393228 JQH393226:JQH393228 KAD393226:KAD393228 KJZ393226:KJZ393228 KTV393226:KTV393228 LDR393226:LDR393228 LNN393226:LNN393228 LXJ393226:LXJ393228 MHF393226:MHF393228 MRB393226:MRB393228 NAX393226:NAX393228 NKT393226:NKT393228 NUP393226:NUP393228 OEL393226:OEL393228 OOH393226:OOH393228 OYD393226:OYD393228 PHZ393226:PHZ393228 PRV393226:PRV393228 QBR393226:QBR393228 QLN393226:QLN393228 QVJ393226:QVJ393228 RFF393226:RFF393228 RPB393226:RPB393228 RYX393226:RYX393228 SIT393226:SIT393228 SSP393226:SSP393228 TCL393226:TCL393228 TMH393226:TMH393228 TWD393226:TWD393228 UFZ393226:UFZ393228 UPV393226:UPV393228 UZR393226:UZR393228 VJN393226:VJN393228 VTJ393226:VTJ393228 WDF393226:WDF393228 WNB393226:WNB393228 WWX393226:WWX393228 AP458762:AP458764 KL458762:KL458764 UH458762:UH458764 AED458762:AED458764 ANZ458762:ANZ458764 AXV458762:AXV458764 BHR458762:BHR458764 BRN458762:BRN458764 CBJ458762:CBJ458764 CLF458762:CLF458764 CVB458762:CVB458764 DEX458762:DEX458764 DOT458762:DOT458764 DYP458762:DYP458764 EIL458762:EIL458764 ESH458762:ESH458764 FCD458762:FCD458764 FLZ458762:FLZ458764 FVV458762:FVV458764 GFR458762:GFR458764 GPN458762:GPN458764 GZJ458762:GZJ458764 HJF458762:HJF458764 HTB458762:HTB458764 ICX458762:ICX458764 IMT458762:IMT458764 IWP458762:IWP458764 JGL458762:JGL458764 JQH458762:JQH458764 KAD458762:KAD458764 KJZ458762:KJZ458764 KTV458762:KTV458764 LDR458762:LDR458764 LNN458762:LNN458764 LXJ458762:LXJ458764 MHF458762:MHF458764 MRB458762:MRB458764 NAX458762:NAX458764 NKT458762:NKT458764 NUP458762:NUP458764 OEL458762:OEL458764 OOH458762:OOH458764 OYD458762:OYD458764 PHZ458762:PHZ458764 PRV458762:PRV458764 QBR458762:QBR458764 QLN458762:QLN458764 QVJ458762:QVJ458764 RFF458762:RFF458764 RPB458762:RPB458764 RYX458762:RYX458764 SIT458762:SIT458764 SSP458762:SSP458764 TCL458762:TCL458764 TMH458762:TMH458764 TWD458762:TWD458764 UFZ458762:UFZ458764 UPV458762:UPV458764 UZR458762:UZR458764 VJN458762:VJN458764 VTJ458762:VTJ458764 WDF458762:WDF458764 WNB458762:WNB458764 WWX458762:WWX458764 AP524298:AP524300 KL524298:KL524300 UH524298:UH524300 AED524298:AED524300 ANZ524298:ANZ524300 AXV524298:AXV524300 BHR524298:BHR524300 BRN524298:BRN524300 CBJ524298:CBJ524300 CLF524298:CLF524300 CVB524298:CVB524300 DEX524298:DEX524300 DOT524298:DOT524300 DYP524298:DYP524300 EIL524298:EIL524300 ESH524298:ESH524300 FCD524298:FCD524300 FLZ524298:FLZ524300 FVV524298:FVV524300 GFR524298:GFR524300 GPN524298:GPN524300 GZJ524298:GZJ524300 HJF524298:HJF524300 HTB524298:HTB524300 ICX524298:ICX524300 IMT524298:IMT524300 IWP524298:IWP524300 JGL524298:JGL524300 JQH524298:JQH524300 KAD524298:KAD524300 KJZ524298:KJZ524300 KTV524298:KTV524300 LDR524298:LDR524300 LNN524298:LNN524300 LXJ524298:LXJ524300 MHF524298:MHF524300 MRB524298:MRB524300 NAX524298:NAX524300 NKT524298:NKT524300 NUP524298:NUP524300 OEL524298:OEL524300 OOH524298:OOH524300 OYD524298:OYD524300 PHZ524298:PHZ524300 PRV524298:PRV524300 QBR524298:QBR524300 QLN524298:QLN524300 QVJ524298:QVJ524300 RFF524298:RFF524300 RPB524298:RPB524300 RYX524298:RYX524300 SIT524298:SIT524300 SSP524298:SSP524300 TCL524298:TCL524300 TMH524298:TMH524300 TWD524298:TWD524300 UFZ524298:UFZ524300 UPV524298:UPV524300 UZR524298:UZR524300 VJN524298:VJN524300 VTJ524298:VTJ524300 WDF524298:WDF524300 WNB524298:WNB524300 WWX524298:WWX524300 AP589834:AP589836 KL589834:KL589836 UH589834:UH589836 AED589834:AED589836 ANZ589834:ANZ589836 AXV589834:AXV589836 BHR589834:BHR589836 BRN589834:BRN589836 CBJ589834:CBJ589836 CLF589834:CLF589836 CVB589834:CVB589836 DEX589834:DEX589836 DOT589834:DOT589836 DYP589834:DYP589836 EIL589834:EIL589836 ESH589834:ESH589836 FCD589834:FCD589836 FLZ589834:FLZ589836 FVV589834:FVV589836 GFR589834:GFR589836 GPN589834:GPN589836 GZJ589834:GZJ589836 HJF589834:HJF589836 HTB589834:HTB589836 ICX589834:ICX589836 IMT589834:IMT589836 IWP589834:IWP589836 JGL589834:JGL589836 JQH589834:JQH589836 KAD589834:KAD589836 KJZ589834:KJZ589836 KTV589834:KTV589836 LDR589834:LDR589836 LNN589834:LNN589836 LXJ589834:LXJ589836 MHF589834:MHF589836 MRB589834:MRB589836 NAX589834:NAX589836 NKT589834:NKT589836 NUP589834:NUP589836 OEL589834:OEL589836 OOH589834:OOH589836 OYD589834:OYD589836 PHZ589834:PHZ589836 PRV589834:PRV589836 QBR589834:QBR589836 QLN589834:QLN589836 QVJ589834:QVJ589836 RFF589834:RFF589836 RPB589834:RPB589836 RYX589834:RYX589836 SIT589834:SIT589836 SSP589834:SSP589836 TCL589834:TCL589836 TMH589834:TMH589836 TWD589834:TWD589836 UFZ589834:UFZ589836 UPV589834:UPV589836 UZR589834:UZR589836 VJN589834:VJN589836 VTJ589834:VTJ589836 WDF589834:WDF589836 WNB589834:WNB589836 WWX589834:WWX589836 AP655370:AP655372 KL655370:KL655372 UH655370:UH655372 AED655370:AED655372 ANZ655370:ANZ655372 AXV655370:AXV655372 BHR655370:BHR655372 BRN655370:BRN655372 CBJ655370:CBJ655372 CLF655370:CLF655372 CVB655370:CVB655372 DEX655370:DEX655372 DOT655370:DOT655372 DYP655370:DYP655372 EIL655370:EIL655372 ESH655370:ESH655372 FCD655370:FCD655372 FLZ655370:FLZ655372 FVV655370:FVV655372 GFR655370:GFR655372 GPN655370:GPN655372 GZJ655370:GZJ655372 HJF655370:HJF655372 HTB655370:HTB655372 ICX655370:ICX655372 IMT655370:IMT655372 IWP655370:IWP655372 JGL655370:JGL655372 JQH655370:JQH655372 KAD655370:KAD655372 KJZ655370:KJZ655372 KTV655370:KTV655372 LDR655370:LDR655372 LNN655370:LNN655372 LXJ655370:LXJ655372 MHF655370:MHF655372 MRB655370:MRB655372 NAX655370:NAX655372 NKT655370:NKT655372 NUP655370:NUP655372 OEL655370:OEL655372 OOH655370:OOH655372 OYD655370:OYD655372 PHZ655370:PHZ655372 PRV655370:PRV655372 QBR655370:QBR655372 QLN655370:QLN655372 QVJ655370:QVJ655372 RFF655370:RFF655372 RPB655370:RPB655372 RYX655370:RYX655372 SIT655370:SIT655372 SSP655370:SSP655372 TCL655370:TCL655372 TMH655370:TMH655372 TWD655370:TWD655372 UFZ655370:UFZ655372 UPV655370:UPV655372 UZR655370:UZR655372 VJN655370:VJN655372 VTJ655370:VTJ655372 WDF655370:WDF655372 WNB655370:WNB655372 WWX655370:WWX655372 AP720906:AP720908 KL720906:KL720908 UH720906:UH720908 AED720906:AED720908 ANZ720906:ANZ720908 AXV720906:AXV720908 BHR720906:BHR720908 BRN720906:BRN720908 CBJ720906:CBJ720908 CLF720906:CLF720908 CVB720906:CVB720908 DEX720906:DEX720908 DOT720906:DOT720908 DYP720906:DYP720908 EIL720906:EIL720908 ESH720906:ESH720908 FCD720906:FCD720908 FLZ720906:FLZ720908 FVV720906:FVV720908 GFR720906:GFR720908 GPN720906:GPN720908 GZJ720906:GZJ720908 HJF720906:HJF720908 HTB720906:HTB720908 ICX720906:ICX720908 IMT720906:IMT720908 IWP720906:IWP720908 JGL720906:JGL720908 JQH720906:JQH720908 KAD720906:KAD720908 KJZ720906:KJZ720908 KTV720906:KTV720908 LDR720906:LDR720908 LNN720906:LNN720908 LXJ720906:LXJ720908 MHF720906:MHF720908 MRB720906:MRB720908 NAX720906:NAX720908 NKT720906:NKT720908 NUP720906:NUP720908 OEL720906:OEL720908 OOH720906:OOH720908 OYD720906:OYD720908 PHZ720906:PHZ720908 PRV720906:PRV720908 QBR720906:QBR720908 QLN720906:QLN720908 QVJ720906:QVJ720908 RFF720906:RFF720908 RPB720906:RPB720908 RYX720906:RYX720908 SIT720906:SIT720908 SSP720906:SSP720908 TCL720906:TCL720908 TMH720906:TMH720908 TWD720906:TWD720908 UFZ720906:UFZ720908 UPV720906:UPV720908 UZR720906:UZR720908 VJN720906:VJN720908 VTJ720906:VTJ720908 WDF720906:WDF720908 WNB720906:WNB720908 WWX720906:WWX720908 AP786442:AP786444 KL786442:KL786444 UH786442:UH786444 AED786442:AED786444 ANZ786442:ANZ786444 AXV786442:AXV786444 BHR786442:BHR786444 BRN786442:BRN786444 CBJ786442:CBJ786444 CLF786442:CLF786444 CVB786442:CVB786444 DEX786442:DEX786444 DOT786442:DOT786444 DYP786442:DYP786444 EIL786442:EIL786444 ESH786442:ESH786444 FCD786442:FCD786444 FLZ786442:FLZ786444 FVV786442:FVV786444 GFR786442:GFR786444 GPN786442:GPN786444 GZJ786442:GZJ786444 HJF786442:HJF786444 HTB786442:HTB786444 ICX786442:ICX786444 IMT786442:IMT786444 IWP786442:IWP786444 JGL786442:JGL786444 JQH786442:JQH786444 KAD786442:KAD786444 KJZ786442:KJZ786444 KTV786442:KTV786444 LDR786442:LDR786444 LNN786442:LNN786444 LXJ786442:LXJ786444 MHF786442:MHF786444 MRB786442:MRB786444 NAX786442:NAX786444 NKT786442:NKT786444 NUP786442:NUP786444 OEL786442:OEL786444 OOH786442:OOH786444 OYD786442:OYD786444 PHZ786442:PHZ786444 PRV786442:PRV786444 QBR786442:QBR786444 QLN786442:QLN786444 QVJ786442:QVJ786444 RFF786442:RFF786444 RPB786442:RPB786444 RYX786442:RYX786444 SIT786442:SIT786444 SSP786442:SSP786444 TCL786442:TCL786444 TMH786442:TMH786444 TWD786442:TWD786444 UFZ786442:UFZ786444 UPV786442:UPV786444 UZR786442:UZR786444 VJN786442:VJN786444 VTJ786442:VTJ786444 WDF786442:WDF786444 WNB786442:WNB786444 WWX786442:WWX786444 AP851978:AP851980 KL851978:KL851980 UH851978:UH851980 AED851978:AED851980 ANZ851978:ANZ851980 AXV851978:AXV851980 BHR851978:BHR851980 BRN851978:BRN851980 CBJ851978:CBJ851980 CLF851978:CLF851980 CVB851978:CVB851980 DEX851978:DEX851980 DOT851978:DOT851980 DYP851978:DYP851980 EIL851978:EIL851980 ESH851978:ESH851980 FCD851978:FCD851980 FLZ851978:FLZ851980 FVV851978:FVV851980 GFR851978:GFR851980 GPN851978:GPN851980 GZJ851978:GZJ851980 HJF851978:HJF851980 HTB851978:HTB851980 ICX851978:ICX851980 IMT851978:IMT851980 IWP851978:IWP851980 JGL851978:JGL851980 JQH851978:JQH851980 KAD851978:KAD851980 KJZ851978:KJZ851980 KTV851978:KTV851980 LDR851978:LDR851980 LNN851978:LNN851980 LXJ851978:LXJ851980 MHF851978:MHF851980 MRB851978:MRB851980 NAX851978:NAX851980 NKT851978:NKT851980 NUP851978:NUP851980 OEL851978:OEL851980 OOH851978:OOH851980 OYD851978:OYD851980 PHZ851978:PHZ851980 PRV851978:PRV851980 QBR851978:QBR851980 QLN851978:QLN851980 QVJ851978:QVJ851980 RFF851978:RFF851980 RPB851978:RPB851980 RYX851978:RYX851980 SIT851978:SIT851980 SSP851978:SSP851980 TCL851978:TCL851980 TMH851978:TMH851980 TWD851978:TWD851980 UFZ851978:UFZ851980 UPV851978:UPV851980 UZR851978:UZR851980 VJN851978:VJN851980 VTJ851978:VTJ851980 WDF851978:WDF851980 WNB851978:WNB851980 WWX851978:WWX851980 AP917514:AP917516 KL917514:KL917516 UH917514:UH917516 AED917514:AED917516 ANZ917514:ANZ917516 AXV917514:AXV917516 BHR917514:BHR917516 BRN917514:BRN917516 CBJ917514:CBJ917516 CLF917514:CLF917516 CVB917514:CVB917516 DEX917514:DEX917516 DOT917514:DOT917516 DYP917514:DYP917516 EIL917514:EIL917516 ESH917514:ESH917516 FCD917514:FCD917516 FLZ917514:FLZ917516 FVV917514:FVV917516 GFR917514:GFR917516 GPN917514:GPN917516 GZJ917514:GZJ917516 HJF917514:HJF917516 HTB917514:HTB917516 ICX917514:ICX917516 IMT917514:IMT917516 IWP917514:IWP917516 JGL917514:JGL917516 JQH917514:JQH917516 KAD917514:KAD917516 KJZ917514:KJZ917516 KTV917514:KTV917516 LDR917514:LDR917516 LNN917514:LNN917516 LXJ917514:LXJ917516 MHF917514:MHF917516 MRB917514:MRB917516 NAX917514:NAX917516 NKT917514:NKT917516 NUP917514:NUP917516 OEL917514:OEL917516 OOH917514:OOH917516 OYD917514:OYD917516 PHZ917514:PHZ917516 PRV917514:PRV917516 QBR917514:QBR917516 QLN917514:QLN917516 QVJ917514:QVJ917516 RFF917514:RFF917516 RPB917514:RPB917516 RYX917514:RYX917516 SIT917514:SIT917516 SSP917514:SSP917516 TCL917514:TCL917516 TMH917514:TMH917516 TWD917514:TWD917516 UFZ917514:UFZ917516 UPV917514:UPV917516 UZR917514:UZR917516 VJN917514:VJN917516 VTJ917514:VTJ917516 WDF917514:WDF917516 WNB917514:WNB917516 WWX917514:WWX917516 AP983050:AP983052 KL983050:KL983052 UH983050:UH983052 AED983050:AED983052 ANZ983050:ANZ983052 AXV983050:AXV983052 BHR983050:BHR983052 BRN983050:BRN983052 CBJ983050:CBJ983052 CLF983050:CLF983052 CVB983050:CVB983052 DEX983050:DEX983052 DOT983050:DOT983052 DYP983050:DYP983052 EIL983050:EIL983052 ESH983050:ESH983052 FCD983050:FCD983052 FLZ983050:FLZ983052 FVV983050:FVV983052 GFR983050:GFR983052 GPN983050:GPN983052 GZJ983050:GZJ983052 HJF983050:HJF983052 HTB983050:HTB983052 ICX983050:ICX983052 IMT983050:IMT983052 IWP983050:IWP983052 JGL983050:JGL983052 JQH983050:JQH983052 KAD983050:KAD983052 KJZ983050:KJZ983052 KTV983050:KTV983052 LDR983050:LDR983052 LNN983050:LNN983052 LXJ983050:LXJ983052 MHF983050:MHF983052 MRB983050:MRB983052 NAX983050:NAX983052 NKT983050:NKT983052 NUP983050:NUP983052 OEL983050:OEL983052 OOH983050:OOH983052 OYD983050:OYD983052 PHZ983050:PHZ983052 PRV983050:PRV983052 QBR983050:QBR983052 QLN983050:QLN983052 QVJ983050:QVJ983052 RFF983050:RFF983052 RPB983050:RPB983052 RYX983050:RYX983052 SIT983050:SIT983052 SSP983050:SSP983052 TCL983050:TCL983052 TMH983050:TMH983052 TWD983050:TWD983052 UFZ983050:UFZ983052 UPV983050:UPV983052 UZR983050:UZR983052 VJN983050:VJN983052 VTJ983050:VTJ983052 WDF983050:WDF983052 WNB983050:WNB983052 WWX983050:WWX983052">
      <formula1>AP10:AP12</formula1>
    </dataValidation>
  </dataValidations>
  <pageMargins left="0.61" right="0.26" top="0.64" bottom="0.21" header="0.55000000000000004" footer="0.23"/>
  <pageSetup paperSize="9" scale="5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AP55"/>
  <sheetViews>
    <sheetView showGridLines="0" showZeros="0" zoomScale="75" zoomScaleNormal="75" workbookViewId="0"/>
  </sheetViews>
  <sheetFormatPr defaultRowHeight="13.5"/>
  <cols>
    <col min="1" max="1" width="3.375" style="522" customWidth="1"/>
    <col min="2" max="2" width="15.625" style="522" customWidth="1"/>
    <col min="3" max="3" width="17.625" style="522" customWidth="1"/>
    <col min="4" max="4" width="2.75" style="522" bestFit="1" customWidth="1"/>
    <col min="5" max="5" width="13.625" style="522" customWidth="1"/>
    <col min="6" max="6" width="7.625" style="522" customWidth="1"/>
    <col min="7" max="7" width="5.5" style="522" customWidth="1"/>
    <col min="8" max="8" width="4" style="522" bestFit="1" customWidth="1"/>
    <col min="9" max="9" width="5.5" style="522" customWidth="1"/>
    <col min="10" max="10" width="4" style="522" bestFit="1" customWidth="1"/>
    <col min="11" max="11" width="5.5" style="522" customWidth="1"/>
    <col min="12" max="12" width="4" style="522" bestFit="1" customWidth="1"/>
    <col min="13" max="13" width="5.5" style="522" customWidth="1"/>
    <col min="14" max="14" width="4" style="522" bestFit="1" customWidth="1"/>
    <col min="15" max="15" width="5.5" style="522" customWidth="1"/>
    <col min="16" max="16" width="4" style="522" bestFit="1" customWidth="1"/>
    <col min="17" max="17" width="5.5" style="522" customWidth="1"/>
    <col min="18" max="18" width="4" style="522" bestFit="1" customWidth="1"/>
    <col min="19" max="19" width="5.5" style="522" customWidth="1"/>
    <col min="20" max="20" width="4" style="522" bestFit="1" customWidth="1"/>
    <col min="21" max="21" width="5.5" style="522" customWidth="1"/>
    <col min="22" max="22" width="4" style="522" bestFit="1" customWidth="1"/>
    <col min="23" max="23" width="5.5" style="522" customWidth="1"/>
    <col min="24" max="24" width="4" style="522" bestFit="1" customWidth="1"/>
    <col min="25" max="25" width="5.5" style="522" customWidth="1"/>
    <col min="26" max="26" width="4" style="522" bestFit="1" customWidth="1"/>
    <col min="27" max="27" width="5.5" style="522" customWidth="1"/>
    <col min="28" max="28" width="4" style="522" bestFit="1" customWidth="1"/>
    <col min="29" max="29" width="5.5" style="522" customWidth="1"/>
    <col min="30" max="30" width="4" style="522" bestFit="1" customWidth="1"/>
    <col min="31" max="31" width="5.5" style="522" customWidth="1"/>
    <col min="32" max="32" width="4" style="522" bestFit="1" customWidth="1"/>
    <col min="33" max="33" width="5.5" style="522" customWidth="1"/>
    <col min="34" max="34" width="4" style="522" bestFit="1" customWidth="1"/>
    <col min="35" max="35" width="5.5" style="522" customWidth="1"/>
    <col min="36" max="36" width="4" style="522" customWidth="1"/>
    <col min="37" max="37" width="5.5" style="522" customWidth="1"/>
    <col min="38" max="38" width="4" style="522" customWidth="1"/>
    <col min="39" max="39" width="7.875" style="522" customWidth="1"/>
    <col min="40" max="40" width="15" style="522" customWidth="1"/>
    <col min="41" max="41" width="6.125" style="522" hidden="1" customWidth="1"/>
    <col min="42" max="42" width="9" style="522" hidden="1" customWidth="1"/>
    <col min="43" max="256" width="9" style="522"/>
    <col min="257" max="257" width="3.375" style="522" customWidth="1"/>
    <col min="258" max="258" width="15.625" style="522" customWidth="1"/>
    <col min="259" max="259" width="17.625" style="522" customWidth="1"/>
    <col min="260" max="260" width="2.75" style="522" bestFit="1" customWidth="1"/>
    <col min="261" max="261" width="13.625" style="522" customWidth="1"/>
    <col min="262" max="262" width="7.625" style="522" customWidth="1"/>
    <col min="263" max="263" width="5.5" style="522" customWidth="1"/>
    <col min="264" max="264" width="4" style="522" bestFit="1" customWidth="1"/>
    <col min="265" max="265" width="5.5" style="522" customWidth="1"/>
    <col min="266" max="266" width="4" style="522" bestFit="1" customWidth="1"/>
    <col min="267" max="267" width="5.5" style="522" customWidth="1"/>
    <col min="268" max="268" width="4" style="522" bestFit="1" customWidth="1"/>
    <col min="269" max="269" width="5.5" style="522" customWidth="1"/>
    <col min="270" max="270" width="4" style="522" bestFit="1" customWidth="1"/>
    <col min="271" max="271" width="5.5" style="522" customWidth="1"/>
    <col min="272" max="272" width="4" style="522" bestFit="1" customWidth="1"/>
    <col min="273" max="273" width="5.5" style="522" customWidth="1"/>
    <col min="274" max="274" width="4" style="522" bestFit="1" customWidth="1"/>
    <col min="275" max="275" width="5.5" style="522" customWidth="1"/>
    <col min="276" max="276" width="4" style="522" bestFit="1" customWidth="1"/>
    <col min="277" max="277" width="5.5" style="522" customWidth="1"/>
    <col min="278" max="278" width="4" style="522" bestFit="1" customWidth="1"/>
    <col min="279" max="279" width="5.5" style="522" customWidth="1"/>
    <col min="280" max="280" width="4" style="522" bestFit="1" customWidth="1"/>
    <col min="281" max="281" width="5.5" style="522" customWidth="1"/>
    <col min="282" max="282" width="4" style="522" bestFit="1" customWidth="1"/>
    <col min="283" max="283" width="5.5" style="522" customWidth="1"/>
    <col min="284" max="284" width="4" style="522" bestFit="1" customWidth="1"/>
    <col min="285" max="285" width="5.5" style="522" customWidth="1"/>
    <col min="286" max="286" width="4" style="522" bestFit="1" customWidth="1"/>
    <col min="287" max="287" width="5.5" style="522" customWidth="1"/>
    <col min="288" max="288" width="4" style="522" bestFit="1" customWidth="1"/>
    <col min="289" max="289" width="5.5" style="522" customWidth="1"/>
    <col min="290" max="290" width="4" style="522" bestFit="1" customWidth="1"/>
    <col min="291" max="291" width="5.5" style="522" customWidth="1"/>
    <col min="292" max="292" width="4" style="522" customWidth="1"/>
    <col min="293" max="293" width="5.5" style="522" customWidth="1"/>
    <col min="294" max="294" width="4" style="522" customWidth="1"/>
    <col min="295" max="295" width="7.875" style="522" customWidth="1"/>
    <col min="296" max="296" width="15" style="522" customWidth="1"/>
    <col min="297" max="298" width="0" style="522" hidden="1" customWidth="1"/>
    <col min="299" max="512" width="9" style="522"/>
    <col min="513" max="513" width="3.375" style="522" customWidth="1"/>
    <col min="514" max="514" width="15.625" style="522" customWidth="1"/>
    <col min="515" max="515" width="17.625" style="522" customWidth="1"/>
    <col min="516" max="516" width="2.75" style="522" bestFit="1" customWidth="1"/>
    <col min="517" max="517" width="13.625" style="522" customWidth="1"/>
    <col min="518" max="518" width="7.625" style="522" customWidth="1"/>
    <col min="519" max="519" width="5.5" style="522" customWidth="1"/>
    <col min="520" max="520" width="4" style="522" bestFit="1" customWidth="1"/>
    <col min="521" max="521" width="5.5" style="522" customWidth="1"/>
    <col min="522" max="522" width="4" style="522" bestFit="1" customWidth="1"/>
    <col min="523" max="523" width="5.5" style="522" customWidth="1"/>
    <col min="524" max="524" width="4" style="522" bestFit="1" customWidth="1"/>
    <col min="525" max="525" width="5.5" style="522" customWidth="1"/>
    <col min="526" max="526" width="4" style="522" bestFit="1" customWidth="1"/>
    <col min="527" max="527" width="5.5" style="522" customWidth="1"/>
    <col min="528" max="528" width="4" style="522" bestFit="1" customWidth="1"/>
    <col min="529" max="529" width="5.5" style="522" customWidth="1"/>
    <col min="530" max="530" width="4" style="522" bestFit="1" customWidth="1"/>
    <col min="531" max="531" width="5.5" style="522" customWidth="1"/>
    <col min="532" max="532" width="4" style="522" bestFit="1" customWidth="1"/>
    <col min="533" max="533" width="5.5" style="522" customWidth="1"/>
    <col min="534" max="534" width="4" style="522" bestFit="1" customWidth="1"/>
    <col min="535" max="535" width="5.5" style="522" customWidth="1"/>
    <col min="536" max="536" width="4" style="522" bestFit="1" customWidth="1"/>
    <col min="537" max="537" width="5.5" style="522" customWidth="1"/>
    <col min="538" max="538" width="4" style="522" bestFit="1" customWidth="1"/>
    <col min="539" max="539" width="5.5" style="522" customWidth="1"/>
    <col min="540" max="540" width="4" style="522" bestFit="1" customWidth="1"/>
    <col min="541" max="541" width="5.5" style="522" customWidth="1"/>
    <col min="542" max="542" width="4" style="522" bestFit="1" customWidth="1"/>
    <col min="543" max="543" width="5.5" style="522" customWidth="1"/>
    <col min="544" max="544" width="4" style="522" bestFit="1" customWidth="1"/>
    <col min="545" max="545" width="5.5" style="522" customWidth="1"/>
    <col min="546" max="546" width="4" style="522" bestFit="1" customWidth="1"/>
    <col min="547" max="547" width="5.5" style="522" customWidth="1"/>
    <col min="548" max="548" width="4" style="522" customWidth="1"/>
    <col min="549" max="549" width="5.5" style="522" customWidth="1"/>
    <col min="550" max="550" width="4" style="522" customWidth="1"/>
    <col min="551" max="551" width="7.875" style="522" customWidth="1"/>
    <col min="552" max="552" width="15" style="522" customWidth="1"/>
    <col min="553" max="554" width="0" style="522" hidden="1" customWidth="1"/>
    <col min="555" max="768" width="9" style="522"/>
    <col min="769" max="769" width="3.375" style="522" customWidth="1"/>
    <col min="770" max="770" width="15.625" style="522" customWidth="1"/>
    <col min="771" max="771" width="17.625" style="522" customWidth="1"/>
    <col min="772" max="772" width="2.75" style="522" bestFit="1" customWidth="1"/>
    <col min="773" max="773" width="13.625" style="522" customWidth="1"/>
    <col min="774" max="774" width="7.625" style="522" customWidth="1"/>
    <col min="775" max="775" width="5.5" style="522" customWidth="1"/>
    <col min="776" max="776" width="4" style="522" bestFit="1" customWidth="1"/>
    <col min="777" max="777" width="5.5" style="522" customWidth="1"/>
    <col min="778" max="778" width="4" style="522" bestFit="1" customWidth="1"/>
    <col min="779" max="779" width="5.5" style="522" customWidth="1"/>
    <col min="780" max="780" width="4" style="522" bestFit="1" customWidth="1"/>
    <col min="781" max="781" width="5.5" style="522" customWidth="1"/>
    <col min="782" max="782" width="4" style="522" bestFit="1" customWidth="1"/>
    <col min="783" max="783" width="5.5" style="522" customWidth="1"/>
    <col min="784" max="784" width="4" style="522" bestFit="1" customWidth="1"/>
    <col min="785" max="785" width="5.5" style="522" customWidth="1"/>
    <col min="786" max="786" width="4" style="522" bestFit="1" customWidth="1"/>
    <col min="787" max="787" width="5.5" style="522" customWidth="1"/>
    <col min="788" max="788" width="4" style="522" bestFit="1" customWidth="1"/>
    <col min="789" max="789" width="5.5" style="522" customWidth="1"/>
    <col min="790" max="790" width="4" style="522" bestFit="1" customWidth="1"/>
    <col min="791" max="791" width="5.5" style="522" customWidth="1"/>
    <col min="792" max="792" width="4" style="522" bestFit="1" customWidth="1"/>
    <col min="793" max="793" width="5.5" style="522" customWidth="1"/>
    <col min="794" max="794" width="4" style="522" bestFit="1" customWidth="1"/>
    <col min="795" max="795" width="5.5" style="522" customWidth="1"/>
    <col min="796" max="796" width="4" style="522" bestFit="1" customWidth="1"/>
    <col min="797" max="797" width="5.5" style="522" customWidth="1"/>
    <col min="798" max="798" width="4" style="522" bestFit="1" customWidth="1"/>
    <col min="799" max="799" width="5.5" style="522" customWidth="1"/>
    <col min="800" max="800" width="4" style="522" bestFit="1" customWidth="1"/>
    <col min="801" max="801" width="5.5" style="522" customWidth="1"/>
    <col min="802" max="802" width="4" style="522" bestFit="1" customWidth="1"/>
    <col min="803" max="803" width="5.5" style="522" customWidth="1"/>
    <col min="804" max="804" width="4" style="522" customWidth="1"/>
    <col min="805" max="805" width="5.5" style="522" customWidth="1"/>
    <col min="806" max="806" width="4" style="522" customWidth="1"/>
    <col min="807" max="807" width="7.875" style="522" customWidth="1"/>
    <col min="808" max="808" width="15" style="522" customWidth="1"/>
    <col min="809" max="810" width="0" style="522" hidden="1" customWidth="1"/>
    <col min="811" max="1024" width="9" style="522"/>
    <col min="1025" max="1025" width="3.375" style="522" customWidth="1"/>
    <col min="1026" max="1026" width="15.625" style="522" customWidth="1"/>
    <col min="1027" max="1027" width="17.625" style="522" customWidth="1"/>
    <col min="1028" max="1028" width="2.75" style="522" bestFit="1" customWidth="1"/>
    <col min="1029" max="1029" width="13.625" style="522" customWidth="1"/>
    <col min="1030" max="1030" width="7.625" style="522" customWidth="1"/>
    <col min="1031" max="1031" width="5.5" style="522" customWidth="1"/>
    <col min="1032" max="1032" width="4" style="522" bestFit="1" customWidth="1"/>
    <col min="1033" max="1033" width="5.5" style="522" customWidth="1"/>
    <col min="1034" max="1034" width="4" style="522" bestFit="1" customWidth="1"/>
    <col min="1035" max="1035" width="5.5" style="522" customWidth="1"/>
    <col min="1036" max="1036" width="4" style="522" bestFit="1" customWidth="1"/>
    <col min="1037" max="1037" width="5.5" style="522" customWidth="1"/>
    <col min="1038" max="1038" width="4" style="522" bestFit="1" customWidth="1"/>
    <col min="1039" max="1039" width="5.5" style="522" customWidth="1"/>
    <col min="1040" max="1040" width="4" style="522" bestFit="1" customWidth="1"/>
    <col min="1041" max="1041" width="5.5" style="522" customWidth="1"/>
    <col min="1042" max="1042" width="4" style="522" bestFit="1" customWidth="1"/>
    <col min="1043" max="1043" width="5.5" style="522" customWidth="1"/>
    <col min="1044" max="1044" width="4" style="522" bestFit="1" customWidth="1"/>
    <col min="1045" max="1045" width="5.5" style="522" customWidth="1"/>
    <col min="1046" max="1046" width="4" style="522" bestFit="1" customWidth="1"/>
    <col min="1047" max="1047" width="5.5" style="522" customWidth="1"/>
    <col min="1048" max="1048" width="4" style="522" bestFit="1" customWidth="1"/>
    <col min="1049" max="1049" width="5.5" style="522" customWidth="1"/>
    <col min="1050" max="1050" width="4" style="522" bestFit="1" customWidth="1"/>
    <col min="1051" max="1051" width="5.5" style="522" customWidth="1"/>
    <col min="1052" max="1052" width="4" style="522" bestFit="1" customWidth="1"/>
    <col min="1053" max="1053" width="5.5" style="522" customWidth="1"/>
    <col min="1054" max="1054" width="4" style="522" bestFit="1" customWidth="1"/>
    <col min="1055" max="1055" width="5.5" style="522" customWidth="1"/>
    <col min="1056" max="1056" width="4" style="522" bestFit="1" customWidth="1"/>
    <col min="1057" max="1057" width="5.5" style="522" customWidth="1"/>
    <col min="1058" max="1058" width="4" style="522" bestFit="1" customWidth="1"/>
    <col min="1059" max="1059" width="5.5" style="522" customWidth="1"/>
    <col min="1060" max="1060" width="4" style="522" customWidth="1"/>
    <col min="1061" max="1061" width="5.5" style="522" customWidth="1"/>
    <col min="1062" max="1062" width="4" style="522" customWidth="1"/>
    <col min="1063" max="1063" width="7.875" style="522" customWidth="1"/>
    <col min="1064" max="1064" width="15" style="522" customWidth="1"/>
    <col min="1065" max="1066" width="0" style="522" hidden="1" customWidth="1"/>
    <col min="1067" max="1280" width="9" style="522"/>
    <col min="1281" max="1281" width="3.375" style="522" customWidth="1"/>
    <col min="1282" max="1282" width="15.625" style="522" customWidth="1"/>
    <col min="1283" max="1283" width="17.625" style="522" customWidth="1"/>
    <col min="1284" max="1284" width="2.75" style="522" bestFit="1" customWidth="1"/>
    <col min="1285" max="1285" width="13.625" style="522" customWidth="1"/>
    <col min="1286" max="1286" width="7.625" style="522" customWidth="1"/>
    <col min="1287" max="1287" width="5.5" style="522" customWidth="1"/>
    <col min="1288" max="1288" width="4" style="522" bestFit="1" customWidth="1"/>
    <col min="1289" max="1289" width="5.5" style="522" customWidth="1"/>
    <col min="1290" max="1290" width="4" style="522" bestFit="1" customWidth="1"/>
    <col min="1291" max="1291" width="5.5" style="522" customWidth="1"/>
    <col min="1292" max="1292" width="4" style="522" bestFit="1" customWidth="1"/>
    <col min="1293" max="1293" width="5.5" style="522" customWidth="1"/>
    <col min="1294" max="1294" width="4" style="522" bestFit="1" customWidth="1"/>
    <col min="1295" max="1295" width="5.5" style="522" customWidth="1"/>
    <col min="1296" max="1296" width="4" style="522" bestFit="1" customWidth="1"/>
    <col min="1297" max="1297" width="5.5" style="522" customWidth="1"/>
    <col min="1298" max="1298" width="4" style="522" bestFit="1" customWidth="1"/>
    <col min="1299" max="1299" width="5.5" style="522" customWidth="1"/>
    <col min="1300" max="1300" width="4" style="522" bestFit="1" customWidth="1"/>
    <col min="1301" max="1301" width="5.5" style="522" customWidth="1"/>
    <col min="1302" max="1302" width="4" style="522" bestFit="1" customWidth="1"/>
    <col min="1303" max="1303" width="5.5" style="522" customWidth="1"/>
    <col min="1304" max="1304" width="4" style="522" bestFit="1" customWidth="1"/>
    <col min="1305" max="1305" width="5.5" style="522" customWidth="1"/>
    <col min="1306" max="1306" width="4" style="522" bestFit="1" customWidth="1"/>
    <col min="1307" max="1307" width="5.5" style="522" customWidth="1"/>
    <col min="1308" max="1308" width="4" style="522" bestFit="1" customWidth="1"/>
    <col min="1309" max="1309" width="5.5" style="522" customWidth="1"/>
    <col min="1310" max="1310" width="4" style="522" bestFit="1" customWidth="1"/>
    <col min="1311" max="1311" width="5.5" style="522" customWidth="1"/>
    <col min="1312" max="1312" width="4" style="522" bestFit="1" customWidth="1"/>
    <col min="1313" max="1313" width="5.5" style="522" customWidth="1"/>
    <col min="1314" max="1314" width="4" style="522" bestFit="1" customWidth="1"/>
    <col min="1315" max="1315" width="5.5" style="522" customWidth="1"/>
    <col min="1316" max="1316" width="4" style="522" customWidth="1"/>
    <col min="1317" max="1317" width="5.5" style="522" customWidth="1"/>
    <col min="1318" max="1318" width="4" style="522" customWidth="1"/>
    <col min="1319" max="1319" width="7.875" style="522" customWidth="1"/>
    <col min="1320" max="1320" width="15" style="522" customWidth="1"/>
    <col min="1321" max="1322" width="0" style="522" hidden="1" customWidth="1"/>
    <col min="1323" max="1536" width="9" style="522"/>
    <col min="1537" max="1537" width="3.375" style="522" customWidth="1"/>
    <col min="1538" max="1538" width="15.625" style="522" customWidth="1"/>
    <col min="1539" max="1539" width="17.625" style="522" customWidth="1"/>
    <col min="1540" max="1540" width="2.75" style="522" bestFit="1" customWidth="1"/>
    <col min="1541" max="1541" width="13.625" style="522" customWidth="1"/>
    <col min="1542" max="1542" width="7.625" style="522" customWidth="1"/>
    <col min="1543" max="1543" width="5.5" style="522" customWidth="1"/>
    <col min="1544" max="1544" width="4" style="522" bestFit="1" customWidth="1"/>
    <col min="1545" max="1545" width="5.5" style="522" customWidth="1"/>
    <col min="1546" max="1546" width="4" style="522" bestFit="1" customWidth="1"/>
    <col min="1547" max="1547" width="5.5" style="522" customWidth="1"/>
    <col min="1548" max="1548" width="4" style="522" bestFit="1" customWidth="1"/>
    <col min="1549" max="1549" width="5.5" style="522" customWidth="1"/>
    <col min="1550" max="1550" width="4" style="522" bestFit="1" customWidth="1"/>
    <col min="1551" max="1551" width="5.5" style="522" customWidth="1"/>
    <col min="1552" max="1552" width="4" style="522" bestFit="1" customWidth="1"/>
    <col min="1553" max="1553" width="5.5" style="522" customWidth="1"/>
    <col min="1554" max="1554" width="4" style="522" bestFit="1" customWidth="1"/>
    <col min="1555" max="1555" width="5.5" style="522" customWidth="1"/>
    <col min="1556" max="1556" width="4" style="522" bestFit="1" customWidth="1"/>
    <col min="1557" max="1557" width="5.5" style="522" customWidth="1"/>
    <col min="1558" max="1558" width="4" style="522" bestFit="1" customWidth="1"/>
    <col min="1559" max="1559" width="5.5" style="522" customWidth="1"/>
    <col min="1560" max="1560" width="4" style="522" bestFit="1" customWidth="1"/>
    <col min="1561" max="1561" width="5.5" style="522" customWidth="1"/>
    <col min="1562" max="1562" width="4" style="522" bestFit="1" customWidth="1"/>
    <col min="1563" max="1563" width="5.5" style="522" customWidth="1"/>
    <col min="1564" max="1564" width="4" style="522" bestFit="1" customWidth="1"/>
    <col min="1565" max="1565" width="5.5" style="522" customWidth="1"/>
    <col min="1566" max="1566" width="4" style="522" bestFit="1" customWidth="1"/>
    <col min="1567" max="1567" width="5.5" style="522" customWidth="1"/>
    <col min="1568" max="1568" width="4" style="522" bestFit="1" customWidth="1"/>
    <col min="1569" max="1569" width="5.5" style="522" customWidth="1"/>
    <col min="1570" max="1570" width="4" style="522" bestFit="1" customWidth="1"/>
    <col min="1571" max="1571" width="5.5" style="522" customWidth="1"/>
    <col min="1572" max="1572" width="4" style="522" customWidth="1"/>
    <col min="1573" max="1573" width="5.5" style="522" customWidth="1"/>
    <col min="1574" max="1574" width="4" style="522" customWidth="1"/>
    <col min="1575" max="1575" width="7.875" style="522" customWidth="1"/>
    <col min="1576" max="1576" width="15" style="522" customWidth="1"/>
    <col min="1577" max="1578" width="0" style="522" hidden="1" customWidth="1"/>
    <col min="1579" max="1792" width="9" style="522"/>
    <col min="1793" max="1793" width="3.375" style="522" customWidth="1"/>
    <col min="1794" max="1794" width="15.625" style="522" customWidth="1"/>
    <col min="1795" max="1795" width="17.625" style="522" customWidth="1"/>
    <col min="1796" max="1796" width="2.75" style="522" bestFit="1" customWidth="1"/>
    <col min="1797" max="1797" width="13.625" style="522" customWidth="1"/>
    <col min="1798" max="1798" width="7.625" style="522" customWidth="1"/>
    <col min="1799" max="1799" width="5.5" style="522" customWidth="1"/>
    <col min="1800" max="1800" width="4" style="522" bestFit="1" customWidth="1"/>
    <col min="1801" max="1801" width="5.5" style="522" customWidth="1"/>
    <col min="1802" max="1802" width="4" style="522" bestFit="1" customWidth="1"/>
    <col min="1803" max="1803" width="5.5" style="522" customWidth="1"/>
    <col min="1804" max="1804" width="4" style="522" bestFit="1" customWidth="1"/>
    <col min="1805" max="1805" width="5.5" style="522" customWidth="1"/>
    <col min="1806" max="1806" width="4" style="522" bestFit="1" customWidth="1"/>
    <col min="1807" max="1807" width="5.5" style="522" customWidth="1"/>
    <col min="1808" max="1808" width="4" style="522" bestFit="1" customWidth="1"/>
    <col min="1809" max="1809" width="5.5" style="522" customWidth="1"/>
    <col min="1810" max="1810" width="4" style="522" bestFit="1" customWidth="1"/>
    <col min="1811" max="1811" width="5.5" style="522" customWidth="1"/>
    <col min="1812" max="1812" width="4" style="522" bestFit="1" customWidth="1"/>
    <col min="1813" max="1813" width="5.5" style="522" customWidth="1"/>
    <col min="1814" max="1814" width="4" style="522" bestFit="1" customWidth="1"/>
    <col min="1815" max="1815" width="5.5" style="522" customWidth="1"/>
    <col min="1816" max="1816" width="4" style="522" bestFit="1" customWidth="1"/>
    <col min="1817" max="1817" width="5.5" style="522" customWidth="1"/>
    <col min="1818" max="1818" width="4" style="522" bestFit="1" customWidth="1"/>
    <col min="1819" max="1819" width="5.5" style="522" customWidth="1"/>
    <col min="1820" max="1820" width="4" style="522" bestFit="1" customWidth="1"/>
    <col min="1821" max="1821" width="5.5" style="522" customWidth="1"/>
    <col min="1822" max="1822" width="4" style="522" bestFit="1" customWidth="1"/>
    <col min="1823" max="1823" width="5.5" style="522" customWidth="1"/>
    <col min="1824" max="1824" width="4" style="522" bestFit="1" customWidth="1"/>
    <col min="1825" max="1825" width="5.5" style="522" customWidth="1"/>
    <col min="1826" max="1826" width="4" style="522" bestFit="1" customWidth="1"/>
    <col min="1827" max="1827" width="5.5" style="522" customWidth="1"/>
    <col min="1828" max="1828" width="4" style="522" customWidth="1"/>
    <col min="1829" max="1829" width="5.5" style="522" customWidth="1"/>
    <col min="1830" max="1830" width="4" style="522" customWidth="1"/>
    <col min="1831" max="1831" width="7.875" style="522" customWidth="1"/>
    <col min="1832" max="1832" width="15" style="522" customWidth="1"/>
    <col min="1833" max="1834" width="0" style="522" hidden="1" customWidth="1"/>
    <col min="1835" max="2048" width="9" style="522"/>
    <col min="2049" max="2049" width="3.375" style="522" customWidth="1"/>
    <col min="2050" max="2050" width="15.625" style="522" customWidth="1"/>
    <col min="2051" max="2051" width="17.625" style="522" customWidth="1"/>
    <col min="2052" max="2052" width="2.75" style="522" bestFit="1" customWidth="1"/>
    <col min="2053" max="2053" width="13.625" style="522" customWidth="1"/>
    <col min="2054" max="2054" width="7.625" style="522" customWidth="1"/>
    <col min="2055" max="2055" width="5.5" style="522" customWidth="1"/>
    <col min="2056" max="2056" width="4" style="522" bestFit="1" customWidth="1"/>
    <col min="2057" max="2057" width="5.5" style="522" customWidth="1"/>
    <col min="2058" max="2058" width="4" style="522" bestFit="1" customWidth="1"/>
    <col min="2059" max="2059" width="5.5" style="522" customWidth="1"/>
    <col min="2060" max="2060" width="4" style="522" bestFit="1" customWidth="1"/>
    <col min="2061" max="2061" width="5.5" style="522" customWidth="1"/>
    <col min="2062" max="2062" width="4" style="522" bestFit="1" customWidth="1"/>
    <col min="2063" max="2063" width="5.5" style="522" customWidth="1"/>
    <col min="2064" max="2064" width="4" style="522" bestFit="1" customWidth="1"/>
    <col min="2065" max="2065" width="5.5" style="522" customWidth="1"/>
    <col min="2066" max="2066" width="4" style="522" bestFit="1" customWidth="1"/>
    <col min="2067" max="2067" width="5.5" style="522" customWidth="1"/>
    <col min="2068" max="2068" width="4" style="522" bestFit="1" customWidth="1"/>
    <col min="2069" max="2069" width="5.5" style="522" customWidth="1"/>
    <col min="2070" max="2070" width="4" style="522" bestFit="1" customWidth="1"/>
    <col min="2071" max="2071" width="5.5" style="522" customWidth="1"/>
    <col min="2072" max="2072" width="4" style="522" bestFit="1" customWidth="1"/>
    <col min="2073" max="2073" width="5.5" style="522" customWidth="1"/>
    <col min="2074" max="2074" width="4" style="522" bestFit="1" customWidth="1"/>
    <col min="2075" max="2075" width="5.5" style="522" customWidth="1"/>
    <col min="2076" max="2076" width="4" style="522" bestFit="1" customWidth="1"/>
    <col min="2077" max="2077" width="5.5" style="522" customWidth="1"/>
    <col min="2078" max="2078" width="4" style="522" bestFit="1" customWidth="1"/>
    <col min="2079" max="2079" width="5.5" style="522" customWidth="1"/>
    <col min="2080" max="2080" width="4" style="522" bestFit="1" customWidth="1"/>
    <col min="2081" max="2081" width="5.5" style="522" customWidth="1"/>
    <col min="2082" max="2082" width="4" style="522" bestFit="1" customWidth="1"/>
    <col min="2083" max="2083" width="5.5" style="522" customWidth="1"/>
    <col min="2084" max="2084" width="4" style="522" customWidth="1"/>
    <col min="2085" max="2085" width="5.5" style="522" customWidth="1"/>
    <col min="2086" max="2086" width="4" style="522" customWidth="1"/>
    <col min="2087" max="2087" width="7.875" style="522" customWidth="1"/>
    <col min="2088" max="2088" width="15" style="522" customWidth="1"/>
    <col min="2089" max="2090" width="0" style="522" hidden="1" customWidth="1"/>
    <col min="2091" max="2304" width="9" style="522"/>
    <col min="2305" max="2305" width="3.375" style="522" customWidth="1"/>
    <col min="2306" max="2306" width="15.625" style="522" customWidth="1"/>
    <col min="2307" max="2307" width="17.625" style="522" customWidth="1"/>
    <col min="2308" max="2308" width="2.75" style="522" bestFit="1" customWidth="1"/>
    <col min="2309" max="2309" width="13.625" style="522" customWidth="1"/>
    <col min="2310" max="2310" width="7.625" style="522" customWidth="1"/>
    <col min="2311" max="2311" width="5.5" style="522" customWidth="1"/>
    <col min="2312" max="2312" width="4" style="522" bestFit="1" customWidth="1"/>
    <col min="2313" max="2313" width="5.5" style="522" customWidth="1"/>
    <col min="2314" max="2314" width="4" style="522" bestFit="1" customWidth="1"/>
    <col min="2315" max="2315" width="5.5" style="522" customWidth="1"/>
    <col min="2316" max="2316" width="4" style="522" bestFit="1" customWidth="1"/>
    <col min="2317" max="2317" width="5.5" style="522" customWidth="1"/>
    <col min="2318" max="2318" width="4" style="522" bestFit="1" customWidth="1"/>
    <col min="2319" max="2319" width="5.5" style="522" customWidth="1"/>
    <col min="2320" max="2320" width="4" style="522" bestFit="1" customWidth="1"/>
    <col min="2321" max="2321" width="5.5" style="522" customWidth="1"/>
    <col min="2322" max="2322" width="4" style="522" bestFit="1" customWidth="1"/>
    <col min="2323" max="2323" width="5.5" style="522" customWidth="1"/>
    <col min="2324" max="2324" width="4" style="522" bestFit="1" customWidth="1"/>
    <col min="2325" max="2325" width="5.5" style="522" customWidth="1"/>
    <col min="2326" max="2326" width="4" style="522" bestFit="1" customWidth="1"/>
    <col min="2327" max="2327" width="5.5" style="522" customWidth="1"/>
    <col min="2328" max="2328" width="4" style="522" bestFit="1" customWidth="1"/>
    <col min="2329" max="2329" width="5.5" style="522" customWidth="1"/>
    <col min="2330" max="2330" width="4" style="522" bestFit="1" customWidth="1"/>
    <col min="2331" max="2331" width="5.5" style="522" customWidth="1"/>
    <col min="2332" max="2332" width="4" style="522" bestFit="1" customWidth="1"/>
    <col min="2333" max="2333" width="5.5" style="522" customWidth="1"/>
    <col min="2334" max="2334" width="4" style="522" bestFit="1" customWidth="1"/>
    <col min="2335" max="2335" width="5.5" style="522" customWidth="1"/>
    <col min="2336" max="2336" width="4" style="522" bestFit="1" customWidth="1"/>
    <col min="2337" max="2337" width="5.5" style="522" customWidth="1"/>
    <col min="2338" max="2338" width="4" style="522" bestFit="1" customWidth="1"/>
    <col min="2339" max="2339" width="5.5" style="522" customWidth="1"/>
    <col min="2340" max="2340" width="4" style="522" customWidth="1"/>
    <col min="2341" max="2341" width="5.5" style="522" customWidth="1"/>
    <col min="2342" max="2342" width="4" style="522" customWidth="1"/>
    <col min="2343" max="2343" width="7.875" style="522" customWidth="1"/>
    <col min="2344" max="2344" width="15" style="522" customWidth="1"/>
    <col min="2345" max="2346" width="0" style="522" hidden="1" customWidth="1"/>
    <col min="2347" max="2560" width="9" style="522"/>
    <col min="2561" max="2561" width="3.375" style="522" customWidth="1"/>
    <col min="2562" max="2562" width="15.625" style="522" customWidth="1"/>
    <col min="2563" max="2563" width="17.625" style="522" customWidth="1"/>
    <col min="2564" max="2564" width="2.75" style="522" bestFit="1" customWidth="1"/>
    <col min="2565" max="2565" width="13.625" style="522" customWidth="1"/>
    <col min="2566" max="2566" width="7.625" style="522" customWidth="1"/>
    <col min="2567" max="2567" width="5.5" style="522" customWidth="1"/>
    <col min="2568" max="2568" width="4" style="522" bestFit="1" customWidth="1"/>
    <col min="2569" max="2569" width="5.5" style="522" customWidth="1"/>
    <col min="2570" max="2570" width="4" style="522" bestFit="1" customWidth="1"/>
    <col min="2571" max="2571" width="5.5" style="522" customWidth="1"/>
    <col min="2572" max="2572" width="4" style="522" bestFit="1" customWidth="1"/>
    <col min="2573" max="2573" width="5.5" style="522" customWidth="1"/>
    <col min="2574" max="2574" width="4" style="522" bestFit="1" customWidth="1"/>
    <col min="2575" max="2575" width="5.5" style="522" customWidth="1"/>
    <col min="2576" max="2576" width="4" style="522" bestFit="1" customWidth="1"/>
    <col min="2577" max="2577" width="5.5" style="522" customWidth="1"/>
    <col min="2578" max="2578" width="4" style="522" bestFit="1" customWidth="1"/>
    <col min="2579" max="2579" width="5.5" style="522" customWidth="1"/>
    <col min="2580" max="2580" width="4" style="522" bestFit="1" customWidth="1"/>
    <col min="2581" max="2581" width="5.5" style="522" customWidth="1"/>
    <col min="2582" max="2582" width="4" style="522" bestFit="1" customWidth="1"/>
    <col min="2583" max="2583" width="5.5" style="522" customWidth="1"/>
    <col min="2584" max="2584" width="4" style="522" bestFit="1" customWidth="1"/>
    <col min="2585" max="2585" width="5.5" style="522" customWidth="1"/>
    <col min="2586" max="2586" width="4" style="522" bestFit="1" customWidth="1"/>
    <col min="2587" max="2587" width="5.5" style="522" customWidth="1"/>
    <col min="2588" max="2588" width="4" style="522" bestFit="1" customWidth="1"/>
    <col min="2589" max="2589" width="5.5" style="522" customWidth="1"/>
    <col min="2590" max="2590" width="4" style="522" bestFit="1" customWidth="1"/>
    <col min="2591" max="2591" width="5.5" style="522" customWidth="1"/>
    <col min="2592" max="2592" width="4" style="522" bestFit="1" customWidth="1"/>
    <col min="2593" max="2593" width="5.5" style="522" customWidth="1"/>
    <col min="2594" max="2594" width="4" style="522" bestFit="1" customWidth="1"/>
    <col min="2595" max="2595" width="5.5" style="522" customWidth="1"/>
    <col min="2596" max="2596" width="4" style="522" customWidth="1"/>
    <col min="2597" max="2597" width="5.5" style="522" customWidth="1"/>
    <col min="2598" max="2598" width="4" style="522" customWidth="1"/>
    <col min="2599" max="2599" width="7.875" style="522" customWidth="1"/>
    <col min="2600" max="2600" width="15" style="522" customWidth="1"/>
    <col min="2601" max="2602" width="0" style="522" hidden="1" customWidth="1"/>
    <col min="2603" max="2816" width="9" style="522"/>
    <col min="2817" max="2817" width="3.375" style="522" customWidth="1"/>
    <col min="2818" max="2818" width="15.625" style="522" customWidth="1"/>
    <col min="2819" max="2819" width="17.625" style="522" customWidth="1"/>
    <col min="2820" max="2820" width="2.75" style="522" bestFit="1" customWidth="1"/>
    <col min="2821" max="2821" width="13.625" style="522" customWidth="1"/>
    <col min="2822" max="2822" width="7.625" style="522" customWidth="1"/>
    <col min="2823" max="2823" width="5.5" style="522" customWidth="1"/>
    <col min="2824" max="2824" width="4" style="522" bestFit="1" customWidth="1"/>
    <col min="2825" max="2825" width="5.5" style="522" customWidth="1"/>
    <col min="2826" max="2826" width="4" style="522" bestFit="1" customWidth="1"/>
    <col min="2827" max="2827" width="5.5" style="522" customWidth="1"/>
    <col min="2828" max="2828" width="4" style="522" bestFit="1" customWidth="1"/>
    <col min="2829" max="2829" width="5.5" style="522" customWidth="1"/>
    <col min="2830" max="2830" width="4" style="522" bestFit="1" customWidth="1"/>
    <col min="2831" max="2831" width="5.5" style="522" customWidth="1"/>
    <col min="2832" max="2832" width="4" style="522" bestFit="1" customWidth="1"/>
    <col min="2833" max="2833" width="5.5" style="522" customWidth="1"/>
    <col min="2834" max="2834" width="4" style="522" bestFit="1" customWidth="1"/>
    <col min="2835" max="2835" width="5.5" style="522" customWidth="1"/>
    <col min="2836" max="2836" width="4" style="522" bestFit="1" customWidth="1"/>
    <col min="2837" max="2837" width="5.5" style="522" customWidth="1"/>
    <col min="2838" max="2838" width="4" style="522" bestFit="1" customWidth="1"/>
    <col min="2839" max="2839" width="5.5" style="522" customWidth="1"/>
    <col min="2840" max="2840" width="4" style="522" bestFit="1" customWidth="1"/>
    <col min="2841" max="2841" width="5.5" style="522" customWidth="1"/>
    <col min="2842" max="2842" width="4" style="522" bestFit="1" customWidth="1"/>
    <col min="2843" max="2843" width="5.5" style="522" customWidth="1"/>
    <col min="2844" max="2844" width="4" style="522" bestFit="1" customWidth="1"/>
    <col min="2845" max="2845" width="5.5" style="522" customWidth="1"/>
    <col min="2846" max="2846" width="4" style="522" bestFit="1" customWidth="1"/>
    <col min="2847" max="2847" width="5.5" style="522" customWidth="1"/>
    <col min="2848" max="2848" width="4" style="522" bestFit="1" customWidth="1"/>
    <col min="2849" max="2849" width="5.5" style="522" customWidth="1"/>
    <col min="2850" max="2850" width="4" style="522" bestFit="1" customWidth="1"/>
    <col min="2851" max="2851" width="5.5" style="522" customWidth="1"/>
    <col min="2852" max="2852" width="4" style="522" customWidth="1"/>
    <col min="2853" max="2853" width="5.5" style="522" customWidth="1"/>
    <col min="2854" max="2854" width="4" style="522" customWidth="1"/>
    <col min="2855" max="2855" width="7.875" style="522" customWidth="1"/>
    <col min="2856" max="2856" width="15" style="522" customWidth="1"/>
    <col min="2857" max="2858" width="0" style="522" hidden="1" customWidth="1"/>
    <col min="2859" max="3072" width="9" style="522"/>
    <col min="3073" max="3073" width="3.375" style="522" customWidth="1"/>
    <col min="3074" max="3074" width="15.625" style="522" customWidth="1"/>
    <col min="3075" max="3075" width="17.625" style="522" customWidth="1"/>
    <col min="3076" max="3076" width="2.75" style="522" bestFit="1" customWidth="1"/>
    <col min="3077" max="3077" width="13.625" style="522" customWidth="1"/>
    <col min="3078" max="3078" width="7.625" style="522" customWidth="1"/>
    <col min="3079" max="3079" width="5.5" style="522" customWidth="1"/>
    <col min="3080" max="3080" width="4" style="522" bestFit="1" customWidth="1"/>
    <col min="3081" max="3081" width="5.5" style="522" customWidth="1"/>
    <col min="3082" max="3082" width="4" style="522" bestFit="1" customWidth="1"/>
    <col min="3083" max="3083" width="5.5" style="522" customWidth="1"/>
    <col min="3084" max="3084" width="4" style="522" bestFit="1" customWidth="1"/>
    <col min="3085" max="3085" width="5.5" style="522" customWidth="1"/>
    <col min="3086" max="3086" width="4" style="522" bestFit="1" customWidth="1"/>
    <col min="3087" max="3087" width="5.5" style="522" customWidth="1"/>
    <col min="3088" max="3088" width="4" style="522" bestFit="1" customWidth="1"/>
    <col min="3089" max="3089" width="5.5" style="522" customWidth="1"/>
    <col min="3090" max="3090" width="4" style="522" bestFit="1" customWidth="1"/>
    <col min="3091" max="3091" width="5.5" style="522" customWidth="1"/>
    <col min="3092" max="3092" width="4" style="522" bestFit="1" customWidth="1"/>
    <col min="3093" max="3093" width="5.5" style="522" customWidth="1"/>
    <col min="3094" max="3094" width="4" style="522" bestFit="1" customWidth="1"/>
    <col min="3095" max="3095" width="5.5" style="522" customWidth="1"/>
    <col min="3096" max="3096" width="4" style="522" bestFit="1" customWidth="1"/>
    <col min="3097" max="3097" width="5.5" style="522" customWidth="1"/>
    <col min="3098" max="3098" width="4" style="522" bestFit="1" customWidth="1"/>
    <col min="3099" max="3099" width="5.5" style="522" customWidth="1"/>
    <col min="3100" max="3100" width="4" style="522" bestFit="1" customWidth="1"/>
    <col min="3101" max="3101" width="5.5" style="522" customWidth="1"/>
    <col min="3102" max="3102" width="4" style="522" bestFit="1" customWidth="1"/>
    <col min="3103" max="3103" width="5.5" style="522" customWidth="1"/>
    <col min="3104" max="3104" width="4" style="522" bestFit="1" customWidth="1"/>
    <col min="3105" max="3105" width="5.5" style="522" customWidth="1"/>
    <col min="3106" max="3106" width="4" style="522" bestFit="1" customWidth="1"/>
    <col min="3107" max="3107" width="5.5" style="522" customWidth="1"/>
    <col min="3108" max="3108" width="4" style="522" customWidth="1"/>
    <col min="3109" max="3109" width="5.5" style="522" customWidth="1"/>
    <col min="3110" max="3110" width="4" style="522" customWidth="1"/>
    <col min="3111" max="3111" width="7.875" style="522" customWidth="1"/>
    <col min="3112" max="3112" width="15" style="522" customWidth="1"/>
    <col min="3113" max="3114" width="0" style="522" hidden="1" customWidth="1"/>
    <col min="3115" max="3328" width="9" style="522"/>
    <col min="3329" max="3329" width="3.375" style="522" customWidth="1"/>
    <col min="3330" max="3330" width="15.625" style="522" customWidth="1"/>
    <col min="3331" max="3331" width="17.625" style="522" customWidth="1"/>
    <col min="3332" max="3332" width="2.75" style="522" bestFit="1" customWidth="1"/>
    <col min="3333" max="3333" width="13.625" style="522" customWidth="1"/>
    <col min="3334" max="3334" width="7.625" style="522" customWidth="1"/>
    <col min="3335" max="3335" width="5.5" style="522" customWidth="1"/>
    <col min="3336" max="3336" width="4" style="522" bestFit="1" customWidth="1"/>
    <col min="3337" max="3337" width="5.5" style="522" customWidth="1"/>
    <col min="3338" max="3338" width="4" style="522" bestFit="1" customWidth="1"/>
    <col min="3339" max="3339" width="5.5" style="522" customWidth="1"/>
    <col min="3340" max="3340" width="4" style="522" bestFit="1" customWidth="1"/>
    <col min="3341" max="3341" width="5.5" style="522" customWidth="1"/>
    <col min="3342" max="3342" width="4" style="522" bestFit="1" customWidth="1"/>
    <col min="3343" max="3343" width="5.5" style="522" customWidth="1"/>
    <col min="3344" max="3344" width="4" style="522" bestFit="1" customWidth="1"/>
    <col min="3345" max="3345" width="5.5" style="522" customWidth="1"/>
    <col min="3346" max="3346" width="4" style="522" bestFit="1" customWidth="1"/>
    <col min="3347" max="3347" width="5.5" style="522" customWidth="1"/>
    <col min="3348" max="3348" width="4" style="522" bestFit="1" customWidth="1"/>
    <col min="3349" max="3349" width="5.5" style="522" customWidth="1"/>
    <col min="3350" max="3350" width="4" style="522" bestFit="1" customWidth="1"/>
    <col min="3351" max="3351" width="5.5" style="522" customWidth="1"/>
    <col min="3352" max="3352" width="4" style="522" bestFit="1" customWidth="1"/>
    <col min="3353" max="3353" width="5.5" style="522" customWidth="1"/>
    <col min="3354" max="3354" width="4" style="522" bestFit="1" customWidth="1"/>
    <col min="3355" max="3355" width="5.5" style="522" customWidth="1"/>
    <col min="3356" max="3356" width="4" style="522" bestFit="1" customWidth="1"/>
    <col min="3357" max="3357" width="5.5" style="522" customWidth="1"/>
    <col min="3358" max="3358" width="4" style="522" bestFit="1" customWidth="1"/>
    <col min="3359" max="3359" width="5.5" style="522" customWidth="1"/>
    <col min="3360" max="3360" width="4" style="522" bestFit="1" customWidth="1"/>
    <col min="3361" max="3361" width="5.5" style="522" customWidth="1"/>
    <col min="3362" max="3362" width="4" style="522" bestFit="1" customWidth="1"/>
    <col min="3363" max="3363" width="5.5" style="522" customWidth="1"/>
    <col min="3364" max="3364" width="4" style="522" customWidth="1"/>
    <col min="3365" max="3365" width="5.5" style="522" customWidth="1"/>
    <col min="3366" max="3366" width="4" style="522" customWidth="1"/>
    <col min="3367" max="3367" width="7.875" style="522" customWidth="1"/>
    <col min="3368" max="3368" width="15" style="522" customWidth="1"/>
    <col min="3369" max="3370" width="0" style="522" hidden="1" customWidth="1"/>
    <col min="3371" max="3584" width="9" style="522"/>
    <col min="3585" max="3585" width="3.375" style="522" customWidth="1"/>
    <col min="3586" max="3586" width="15.625" style="522" customWidth="1"/>
    <col min="3587" max="3587" width="17.625" style="522" customWidth="1"/>
    <col min="3588" max="3588" width="2.75" style="522" bestFit="1" customWidth="1"/>
    <col min="3589" max="3589" width="13.625" style="522" customWidth="1"/>
    <col min="3590" max="3590" width="7.625" style="522" customWidth="1"/>
    <col min="3591" max="3591" width="5.5" style="522" customWidth="1"/>
    <col min="3592" max="3592" width="4" style="522" bestFit="1" customWidth="1"/>
    <col min="3593" max="3593" width="5.5" style="522" customWidth="1"/>
    <col min="3594" max="3594" width="4" style="522" bestFit="1" customWidth="1"/>
    <col min="3595" max="3595" width="5.5" style="522" customWidth="1"/>
    <col min="3596" max="3596" width="4" style="522" bestFit="1" customWidth="1"/>
    <col min="3597" max="3597" width="5.5" style="522" customWidth="1"/>
    <col min="3598" max="3598" width="4" style="522" bestFit="1" customWidth="1"/>
    <col min="3599" max="3599" width="5.5" style="522" customWidth="1"/>
    <col min="3600" max="3600" width="4" style="522" bestFit="1" customWidth="1"/>
    <col min="3601" max="3601" width="5.5" style="522" customWidth="1"/>
    <col min="3602" max="3602" width="4" style="522" bestFit="1" customWidth="1"/>
    <col min="3603" max="3603" width="5.5" style="522" customWidth="1"/>
    <col min="3604" max="3604" width="4" style="522" bestFit="1" customWidth="1"/>
    <col min="3605" max="3605" width="5.5" style="522" customWidth="1"/>
    <col min="3606" max="3606" width="4" style="522" bestFit="1" customWidth="1"/>
    <col min="3607" max="3607" width="5.5" style="522" customWidth="1"/>
    <col min="3608" max="3608" width="4" style="522" bestFit="1" customWidth="1"/>
    <col min="3609" max="3609" width="5.5" style="522" customWidth="1"/>
    <col min="3610" max="3610" width="4" style="522" bestFit="1" customWidth="1"/>
    <col min="3611" max="3611" width="5.5" style="522" customWidth="1"/>
    <col min="3612" max="3612" width="4" style="522" bestFit="1" customWidth="1"/>
    <col min="3613" max="3613" width="5.5" style="522" customWidth="1"/>
    <col min="3614" max="3614" width="4" style="522" bestFit="1" customWidth="1"/>
    <col min="3615" max="3615" width="5.5" style="522" customWidth="1"/>
    <col min="3616" max="3616" width="4" style="522" bestFit="1" customWidth="1"/>
    <col min="3617" max="3617" width="5.5" style="522" customWidth="1"/>
    <col min="3618" max="3618" width="4" style="522" bestFit="1" customWidth="1"/>
    <col min="3619" max="3619" width="5.5" style="522" customWidth="1"/>
    <col min="3620" max="3620" width="4" style="522" customWidth="1"/>
    <col min="3621" max="3621" width="5.5" style="522" customWidth="1"/>
    <col min="3622" max="3622" width="4" style="522" customWidth="1"/>
    <col min="3623" max="3623" width="7.875" style="522" customWidth="1"/>
    <col min="3624" max="3624" width="15" style="522" customWidth="1"/>
    <col min="3625" max="3626" width="0" style="522" hidden="1" customWidth="1"/>
    <col min="3627" max="3840" width="9" style="522"/>
    <col min="3841" max="3841" width="3.375" style="522" customWidth="1"/>
    <col min="3842" max="3842" width="15.625" style="522" customWidth="1"/>
    <col min="3843" max="3843" width="17.625" style="522" customWidth="1"/>
    <col min="3844" max="3844" width="2.75" style="522" bestFit="1" customWidth="1"/>
    <col min="3845" max="3845" width="13.625" style="522" customWidth="1"/>
    <col min="3846" max="3846" width="7.625" style="522" customWidth="1"/>
    <col min="3847" max="3847" width="5.5" style="522" customWidth="1"/>
    <col min="3848" max="3848" width="4" style="522" bestFit="1" customWidth="1"/>
    <col min="3849" max="3849" width="5.5" style="522" customWidth="1"/>
    <col min="3850" max="3850" width="4" style="522" bestFit="1" customWidth="1"/>
    <col min="3851" max="3851" width="5.5" style="522" customWidth="1"/>
    <col min="3852" max="3852" width="4" style="522" bestFit="1" customWidth="1"/>
    <col min="3853" max="3853" width="5.5" style="522" customWidth="1"/>
    <col min="3854" max="3854" width="4" style="522" bestFit="1" customWidth="1"/>
    <col min="3855" max="3855" width="5.5" style="522" customWidth="1"/>
    <col min="3856" max="3856" width="4" style="522" bestFit="1" customWidth="1"/>
    <col min="3857" max="3857" width="5.5" style="522" customWidth="1"/>
    <col min="3858" max="3858" width="4" style="522" bestFit="1" customWidth="1"/>
    <col min="3859" max="3859" width="5.5" style="522" customWidth="1"/>
    <col min="3860" max="3860" width="4" style="522" bestFit="1" customWidth="1"/>
    <col min="3861" max="3861" width="5.5" style="522" customWidth="1"/>
    <col min="3862" max="3862" width="4" style="522" bestFit="1" customWidth="1"/>
    <col min="3863" max="3863" width="5.5" style="522" customWidth="1"/>
    <col min="3864" max="3864" width="4" style="522" bestFit="1" customWidth="1"/>
    <col min="3865" max="3865" width="5.5" style="522" customWidth="1"/>
    <col min="3866" max="3866" width="4" style="522" bestFit="1" customWidth="1"/>
    <col min="3867" max="3867" width="5.5" style="522" customWidth="1"/>
    <col min="3868" max="3868" width="4" style="522" bestFit="1" customWidth="1"/>
    <col min="3869" max="3869" width="5.5" style="522" customWidth="1"/>
    <col min="3870" max="3870" width="4" style="522" bestFit="1" customWidth="1"/>
    <col min="3871" max="3871" width="5.5" style="522" customWidth="1"/>
    <col min="3872" max="3872" width="4" style="522" bestFit="1" customWidth="1"/>
    <col min="3873" max="3873" width="5.5" style="522" customWidth="1"/>
    <col min="3874" max="3874" width="4" style="522" bestFit="1" customWidth="1"/>
    <col min="3875" max="3875" width="5.5" style="522" customWidth="1"/>
    <col min="3876" max="3876" width="4" style="522" customWidth="1"/>
    <col min="3877" max="3877" width="5.5" style="522" customWidth="1"/>
    <col min="3878" max="3878" width="4" style="522" customWidth="1"/>
    <col min="3879" max="3879" width="7.875" style="522" customWidth="1"/>
    <col min="3880" max="3880" width="15" style="522" customWidth="1"/>
    <col min="3881" max="3882" width="0" style="522" hidden="1" customWidth="1"/>
    <col min="3883" max="4096" width="9" style="522"/>
    <col min="4097" max="4097" width="3.375" style="522" customWidth="1"/>
    <col min="4098" max="4098" width="15.625" style="522" customWidth="1"/>
    <col min="4099" max="4099" width="17.625" style="522" customWidth="1"/>
    <col min="4100" max="4100" width="2.75" style="522" bestFit="1" customWidth="1"/>
    <col min="4101" max="4101" width="13.625" style="522" customWidth="1"/>
    <col min="4102" max="4102" width="7.625" style="522" customWidth="1"/>
    <col min="4103" max="4103" width="5.5" style="522" customWidth="1"/>
    <col min="4104" max="4104" width="4" style="522" bestFit="1" customWidth="1"/>
    <col min="4105" max="4105" width="5.5" style="522" customWidth="1"/>
    <col min="4106" max="4106" width="4" style="522" bestFit="1" customWidth="1"/>
    <col min="4107" max="4107" width="5.5" style="522" customWidth="1"/>
    <col min="4108" max="4108" width="4" style="522" bestFit="1" customWidth="1"/>
    <col min="4109" max="4109" width="5.5" style="522" customWidth="1"/>
    <col min="4110" max="4110" width="4" style="522" bestFit="1" customWidth="1"/>
    <col min="4111" max="4111" width="5.5" style="522" customWidth="1"/>
    <col min="4112" max="4112" width="4" style="522" bestFit="1" customWidth="1"/>
    <col min="4113" max="4113" width="5.5" style="522" customWidth="1"/>
    <col min="4114" max="4114" width="4" style="522" bestFit="1" customWidth="1"/>
    <col min="4115" max="4115" width="5.5" style="522" customWidth="1"/>
    <col min="4116" max="4116" width="4" style="522" bestFit="1" customWidth="1"/>
    <col min="4117" max="4117" width="5.5" style="522" customWidth="1"/>
    <col min="4118" max="4118" width="4" style="522" bestFit="1" customWidth="1"/>
    <col min="4119" max="4119" width="5.5" style="522" customWidth="1"/>
    <col min="4120" max="4120" width="4" style="522" bestFit="1" customWidth="1"/>
    <col min="4121" max="4121" width="5.5" style="522" customWidth="1"/>
    <col min="4122" max="4122" width="4" style="522" bestFit="1" customWidth="1"/>
    <col min="4123" max="4123" width="5.5" style="522" customWidth="1"/>
    <col min="4124" max="4124" width="4" style="522" bestFit="1" customWidth="1"/>
    <col min="4125" max="4125" width="5.5" style="522" customWidth="1"/>
    <col min="4126" max="4126" width="4" style="522" bestFit="1" customWidth="1"/>
    <col min="4127" max="4127" width="5.5" style="522" customWidth="1"/>
    <col min="4128" max="4128" width="4" style="522" bestFit="1" customWidth="1"/>
    <col min="4129" max="4129" width="5.5" style="522" customWidth="1"/>
    <col min="4130" max="4130" width="4" style="522" bestFit="1" customWidth="1"/>
    <col min="4131" max="4131" width="5.5" style="522" customWidth="1"/>
    <col min="4132" max="4132" width="4" style="522" customWidth="1"/>
    <col min="4133" max="4133" width="5.5" style="522" customWidth="1"/>
    <col min="4134" max="4134" width="4" style="522" customWidth="1"/>
    <col min="4135" max="4135" width="7.875" style="522" customWidth="1"/>
    <col min="4136" max="4136" width="15" style="522" customWidth="1"/>
    <col min="4137" max="4138" width="0" style="522" hidden="1" customWidth="1"/>
    <col min="4139" max="4352" width="9" style="522"/>
    <col min="4353" max="4353" width="3.375" style="522" customWidth="1"/>
    <col min="4354" max="4354" width="15.625" style="522" customWidth="1"/>
    <col min="4355" max="4355" width="17.625" style="522" customWidth="1"/>
    <col min="4356" max="4356" width="2.75" style="522" bestFit="1" customWidth="1"/>
    <col min="4357" max="4357" width="13.625" style="522" customWidth="1"/>
    <col min="4358" max="4358" width="7.625" style="522" customWidth="1"/>
    <col min="4359" max="4359" width="5.5" style="522" customWidth="1"/>
    <col min="4360" max="4360" width="4" style="522" bestFit="1" customWidth="1"/>
    <col min="4361" max="4361" width="5.5" style="522" customWidth="1"/>
    <col min="4362" max="4362" width="4" style="522" bestFit="1" customWidth="1"/>
    <col min="4363" max="4363" width="5.5" style="522" customWidth="1"/>
    <col min="4364" max="4364" width="4" style="522" bestFit="1" customWidth="1"/>
    <col min="4365" max="4365" width="5.5" style="522" customWidth="1"/>
    <col min="4366" max="4366" width="4" style="522" bestFit="1" customWidth="1"/>
    <col min="4367" max="4367" width="5.5" style="522" customWidth="1"/>
    <col min="4368" max="4368" width="4" style="522" bestFit="1" customWidth="1"/>
    <col min="4369" max="4369" width="5.5" style="522" customWidth="1"/>
    <col min="4370" max="4370" width="4" style="522" bestFit="1" customWidth="1"/>
    <col min="4371" max="4371" width="5.5" style="522" customWidth="1"/>
    <col min="4372" max="4372" width="4" style="522" bestFit="1" customWidth="1"/>
    <col min="4373" max="4373" width="5.5" style="522" customWidth="1"/>
    <col min="4374" max="4374" width="4" style="522" bestFit="1" customWidth="1"/>
    <col min="4375" max="4375" width="5.5" style="522" customWidth="1"/>
    <col min="4376" max="4376" width="4" style="522" bestFit="1" customWidth="1"/>
    <col min="4377" max="4377" width="5.5" style="522" customWidth="1"/>
    <col min="4378" max="4378" width="4" style="522" bestFit="1" customWidth="1"/>
    <col min="4379" max="4379" width="5.5" style="522" customWidth="1"/>
    <col min="4380" max="4380" width="4" style="522" bestFit="1" customWidth="1"/>
    <col min="4381" max="4381" width="5.5" style="522" customWidth="1"/>
    <col min="4382" max="4382" width="4" style="522" bestFit="1" customWidth="1"/>
    <col min="4383" max="4383" width="5.5" style="522" customWidth="1"/>
    <col min="4384" max="4384" width="4" style="522" bestFit="1" customWidth="1"/>
    <col min="4385" max="4385" width="5.5" style="522" customWidth="1"/>
    <col min="4386" max="4386" width="4" style="522" bestFit="1" customWidth="1"/>
    <col min="4387" max="4387" width="5.5" style="522" customWidth="1"/>
    <col min="4388" max="4388" width="4" style="522" customWidth="1"/>
    <col min="4389" max="4389" width="5.5" style="522" customWidth="1"/>
    <col min="4390" max="4390" width="4" style="522" customWidth="1"/>
    <col min="4391" max="4391" width="7.875" style="522" customWidth="1"/>
    <col min="4392" max="4392" width="15" style="522" customWidth="1"/>
    <col min="4393" max="4394" width="0" style="522" hidden="1" customWidth="1"/>
    <col min="4395" max="4608" width="9" style="522"/>
    <col min="4609" max="4609" width="3.375" style="522" customWidth="1"/>
    <col min="4610" max="4610" width="15.625" style="522" customWidth="1"/>
    <col min="4611" max="4611" width="17.625" style="522" customWidth="1"/>
    <col min="4612" max="4612" width="2.75" style="522" bestFit="1" customWidth="1"/>
    <col min="4613" max="4613" width="13.625" style="522" customWidth="1"/>
    <col min="4614" max="4614" width="7.625" style="522" customWidth="1"/>
    <col min="4615" max="4615" width="5.5" style="522" customWidth="1"/>
    <col min="4616" max="4616" width="4" style="522" bestFit="1" customWidth="1"/>
    <col min="4617" max="4617" width="5.5" style="522" customWidth="1"/>
    <col min="4618" max="4618" width="4" style="522" bestFit="1" customWidth="1"/>
    <col min="4619" max="4619" width="5.5" style="522" customWidth="1"/>
    <col min="4620" max="4620" width="4" style="522" bestFit="1" customWidth="1"/>
    <col min="4621" max="4621" width="5.5" style="522" customWidth="1"/>
    <col min="4622" max="4622" width="4" style="522" bestFit="1" customWidth="1"/>
    <col min="4623" max="4623" width="5.5" style="522" customWidth="1"/>
    <col min="4624" max="4624" width="4" style="522" bestFit="1" customWidth="1"/>
    <col min="4625" max="4625" width="5.5" style="522" customWidth="1"/>
    <col min="4626" max="4626" width="4" style="522" bestFit="1" customWidth="1"/>
    <col min="4627" max="4627" width="5.5" style="522" customWidth="1"/>
    <col min="4628" max="4628" width="4" style="522" bestFit="1" customWidth="1"/>
    <col min="4629" max="4629" width="5.5" style="522" customWidth="1"/>
    <col min="4630" max="4630" width="4" style="522" bestFit="1" customWidth="1"/>
    <col min="4631" max="4631" width="5.5" style="522" customWidth="1"/>
    <col min="4632" max="4632" width="4" style="522" bestFit="1" customWidth="1"/>
    <col min="4633" max="4633" width="5.5" style="522" customWidth="1"/>
    <col min="4634" max="4634" width="4" style="522" bestFit="1" customWidth="1"/>
    <col min="4635" max="4635" width="5.5" style="522" customWidth="1"/>
    <col min="4636" max="4636" width="4" style="522" bestFit="1" customWidth="1"/>
    <col min="4637" max="4637" width="5.5" style="522" customWidth="1"/>
    <col min="4638" max="4638" width="4" style="522" bestFit="1" customWidth="1"/>
    <col min="4639" max="4639" width="5.5" style="522" customWidth="1"/>
    <col min="4640" max="4640" width="4" style="522" bestFit="1" customWidth="1"/>
    <col min="4641" max="4641" width="5.5" style="522" customWidth="1"/>
    <col min="4642" max="4642" width="4" style="522" bestFit="1" customWidth="1"/>
    <col min="4643" max="4643" width="5.5" style="522" customWidth="1"/>
    <col min="4644" max="4644" width="4" style="522" customWidth="1"/>
    <col min="4645" max="4645" width="5.5" style="522" customWidth="1"/>
    <col min="4646" max="4646" width="4" style="522" customWidth="1"/>
    <col min="4647" max="4647" width="7.875" style="522" customWidth="1"/>
    <col min="4648" max="4648" width="15" style="522" customWidth="1"/>
    <col min="4649" max="4650" width="0" style="522" hidden="1" customWidth="1"/>
    <col min="4651" max="4864" width="9" style="522"/>
    <col min="4865" max="4865" width="3.375" style="522" customWidth="1"/>
    <col min="4866" max="4866" width="15.625" style="522" customWidth="1"/>
    <col min="4867" max="4867" width="17.625" style="522" customWidth="1"/>
    <col min="4868" max="4868" width="2.75" style="522" bestFit="1" customWidth="1"/>
    <col min="4869" max="4869" width="13.625" style="522" customWidth="1"/>
    <col min="4870" max="4870" width="7.625" style="522" customWidth="1"/>
    <col min="4871" max="4871" width="5.5" style="522" customWidth="1"/>
    <col min="4872" max="4872" width="4" style="522" bestFit="1" customWidth="1"/>
    <col min="4873" max="4873" width="5.5" style="522" customWidth="1"/>
    <col min="4874" max="4874" width="4" style="522" bestFit="1" customWidth="1"/>
    <col min="4875" max="4875" width="5.5" style="522" customWidth="1"/>
    <col min="4876" max="4876" width="4" style="522" bestFit="1" customWidth="1"/>
    <col min="4877" max="4877" width="5.5" style="522" customWidth="1"/>
    <col min="4878" max="4878" width="4" style="522" bestFit="1" customWidth="1"/>
    <col min="4879" max="4879" width="5.5" style="522" customWidth="1"/>
    <col min="4880" max="4880" width="4" style="522" bestFit="1" customWidth="1"/>
    <col min="4881" max="4881" width="5.5" style="522" customWidth="1"/>
    <col min="4882" max="4882" width="4" style="522" bestFit="1" customWidth="1"/>
    <col min="4883" max="4883" width="5.5" style="522" customWidth="1"/>
    <col min="4884" max="4884" width="4" style="522" bestFit="1" customWidth="1"/>
    <col min="4885" max="4885" width="5.5" style="522" customWidth="1"/>
    <col min="4886" max="4886" width="4" style="522" bestFit="1" customWidth="1"/>
    <col min="4887" max="4887" width="5.5" style="522" customWidth="1"/>
    <col min="4888" max="4888" width="4" style="522" bestFit="1" customWidth="1"/>
    <col min="4889" max="4889" width="5.5" style="522" customWidth="1"/>
    <col min="4890" max="4890" width="4" style="522" bestFit="1" customWidth="1"/>
    <col min="4891" max="4891" width="5.5" style="522" customWidth="1"/>
    <col min="4892" max="4892" width="4" style="522" bestFit="1" customWidth="1"/>
    <col min="4893" max="4893" width="5.5" style="522" customWidth="1"/>
    <col min="4894" max="4894" width="4" style="522" bestFit="1" customWidth="1"/>
    <col min="4895" max="4895" width="5.5" style="522" customWidth="1"/>
    <col min="4896" max="4896" width="4" style="522" bestFit="1" customWidth="1"/>
    <col min="4897" max="4897" width="5.5" style="522" customWidth="1"/>
    <col min="4898" max="4898" width="4" style="522" bestFit="1" customWidth="1"/>
    <col min="4899" max="4899" width="5.5" style="522" customWidth="1"/>
    <col min="4900" max="4900" width="4" style="522" customWidth="1"/>
    <col min="4901" max="4901" width="5.5" style="522" customWidth="1"/>
    <col min="4902" max="4902" width="4" style="522" customWidth="1"/>
    <col min="4903" max="4903" width="7.875" style="522" customWidth="1"/>
    <col min="4904" max="4904" width="15" style="522" customWidth="1"/>
    <col min="4905" max="4906" width="0" style="522" hidden="1" customWidth="1"/>
    <col min="4907" max="5120" width="9" style="522"/>
    <col min="5121" max="5121" width="3.375" style="522" customWidth="1"/>
    <col min="5122" max="5122" width="15.625" style="522" customWidth="1"/>
    <col min="5123" max="5123" width="17.625" style="522" customWidth="1"/>
    <col min="5124" max="5124" width="2.75" style="522" bestFit="1" customWidth="1"/>
    <col min="5125" max="5125" width="13.625" style="522" customWidth="1"/>
    <col min="5126" max="5126" width="7.625" style="522" customWidth="1"/>
    <col min="5127" max="5127" width="5.5" style="522" customWidth="1"/>
    <col min="5128" max="5128" width="4" style="522" bestFit="1" customWidth="1"/>
    <col min="5129" max="5129" width="5.5" style="522" customWidth="1"/>
    <col min="5130" max="5130" width="4" style="522" bestFit="1" customWidth="1"/>
    <col min="5131" max="5131" width="5.5" style="522" customWidth="1"/>
    <col min="5132" max="5132" width="4" style="522" bestFit="1" customWidth="1"/>
    <col min="5133" max="5133" width="5.5" style="522" customWidth="1"/>
    <col min="5134" max="5134" width="4" style="522" bestFit="1" customWidth="1"/>
    <col min="5135" max="5135" width="5.5" style="522" customWidth="1"/>
    <col min="5136" max="5136" width="4" style="522" bestFit="1" customWidth="1"/>
    <col min="5137" max="5137" width="5.5" style="522" customWidth="1"/>
    <col min="5138" max="5138" width="4" style="522" bestFit="1" customWidth="1"/>
    <col min="5139" max="5139" width="5.5" style="522" customWidth="1"/>
    <col min="5140" max="5140" width="4" style="522" bestFit="1" customWidth="1"/>
    <col min="5141" max="5141" width="5.5" style="522" customWidth="1"/>
    <col min="5142" max="5142" width="4" style="522" bestFit="1" customWidth="1"/>
    <col min="5143" max="5143" width="5.5" style="522" customWidth="1"/>
    <col min="5144" max="5144" width="4" style="522" bestFit="1" customWidth="1"/>
    <col min="5145" max="5145" width="5.5" style="522" customWidth="1"/>
    <col min="5146" max="5146" width="4" style="522" bestFit="1" customWidth="1"/>
    <col min="5147" max="5147" width="5.5" style="522" customWidth="1"/>
    <col min="5148" max="5148" width="4" style="522" bestFit="1" customWidth="1"/>
    <col min="5149" max="5149" width="5.5" style="522" customWidth="1"/>
    <col min="5150" max="5150" width="4" style="522" bestFit="1" customWidth="1"/>
    <col min="5151" max="5151" width="5.5" style="522" customWidth="1"/>
    <col min="5152" max="5152" width="4" style="522" bestFit="1" customWidth="1"/>
    <col min="5153" max="5153" width="5.5" style="522" customWidth="1"/>
    <col min="5154" max="5154" width="4" style="522" bestFit="1" customWidth="1"/>
    <col min="5155" max="5155" width="5.5" style="522" customWidth="1"/>
    <col min="5156" max="5156" width="4" style="522" customWidth="1"/>
    <col min="5157" max="5157" width="5.5" style="522" customWidth="1"/>
    <col min="5158" max="5158" width="4" style="522" customWidth="1"/>
    <col min="5159" max="5159" width="7.875" style="522" customWidth="1"/>
    <col min="5160" max="5160" width="15" style="522" customWidth="1"/>
    <col min="5161" max="5162" width="0" style="522" hidden="1" customWidth="1"/>
    <col min="5163" max="5376" width="9" style="522"/>
    <col min="5377" max="5377" width="3.375" style="522" customWidth="1"/>
    <col min="5378" max="5378" width="15.625" style="522" customWidth="1"/>
    <col min="5379" max="5379" width="17.625" style="522" customWidth="1"/>
    <col min="5380" max="5380" width="2.75" style="522" bestFit="1" customWidth="1"/>
    <col min="5381" max="5381" width="13.625" style="522" customWidth="1"/>
    <col min="5382" max="5382" width="7.625" style="522" customWidth="1"/>
    <col min="5383" max="5383" width="5.5" style="522" customWidth="1"/>
    <col min="5384" max="5384" width="4" style="522" bestFit="1" customWidth="1"/>
    <col min="5385" max="5385" width="5.5" style="522" customWidth="1"/>
    <col min="5386" max="5386" width="4" style="522" bestFit="1" customWidth="1"/>
    <col min="5387" max="5387" width="5.5" style="522" customWidth="1"/>
    <col min="5388" max="5388" width="4" style="522" bestFit="1" customWidth="1"/>
    <col min="5389" max="5389" width="5.5" style="522" customWidth="1"/>
    <col min="5390" max="5390" width="4" style="522" bestFit="1" customWidth="1"/>
    <col min="5391" max="5391" width="5.5" style="522" customWidth="1"/>
    <col min="5392" max="5392" width="4" style="522" bestFit="1" customWidth="1"/>
    <col min="5393" max="5393" width="5.5" style="522" customWidth="1"/>
    <col min="5394" max="5394" width="4" style="522" bestFit="1" customWidth="1"/>
    <col min="5395" max="5395" width="5.5" style="522" customWidth="1"/>
    <col min="5396" max="5396" width="4" style="522" bestFit="1" customWidth="1"/>
    <col min="5397" max="5397" width="5.5" style="522" customWidth="1"/>
    <col min="5398" max="5398" width="4" style="522" bestFit="1" customWidth="1"/>
    <col min="5399" max="5399" width="5.5" style="522" customWidth="1"/>
    <col min="5400" max="5400" width="4" style="522" bestFit="1" customWidth="1"/>
    <col min="5401" max="5401" width="5.5" style="522" customWidth="1"/>
    <col min="5402" max="5402" width="4" style="522" bestFit="1" customWidth="1"/>
    <col min="5403" max="5403" width="5.5" style="522" customWidth="1"/>
    <col min="5404" max="5404" width="4" style="522" bestFit="1" customWidth="1"/>
    <col min="5405" max="5405" width="5.5" style="522" customWidth="1"/>
    <col min="5406" max="5406" width="4" style="522" bestFit="1" customWidth="1"/>
    <col min="5407" max="5407" width="5.5" style="522" customWidth="1"/>
    <col min="5408" max="5408" width="4" style="522" bestFit="1" customWidth="1"/>
    <col min="5409" max="5409" width="5.5" style="522" customWidth="1"/>
    <col min="5410" max="5410" width="4" style="522" bestFit="1" customWidth="1"/>
    <col min="5411" max="5411" width="5.5" style="522" customWidth="1"/>
    <col min="5412" max="5412" width="4" style="522" customWidth="1"/>
    <col min="5413" max="5413" width="5.5" style="522" customWidth="1"/>
    <col min="5414" max="5414" width="4" style="522" customWidth="1"/>
    <col min="5415" max="5415" width="7.875" style="522" customWidth="1"/>
    <col min="5416" max="5416" width="15" style="522" customWidth="1"/>
    <col min="5417" max="5418" width="0" style="522" hidden="1" customWidth="1"/>
    <col min="5419" max="5632" width="9" style="522"/>
    <col min="5633" max="5633" width="3.375" style="522" customWidth="1"/>
    <col min="5634" max="5634" width="15.625" style="522" customWidth="1"/>
    <col min="5635" max="5635" width="17.625" style="522" customWidth="1"/>
    <col min="5636" max="5636" width="2.75" style="522" bestFit="1" customWidth="1"/>
    <col min="5637" max="5637" width="13.625" style="522" customWidth="1"/>
    <col min="5638" max="5638" width="7.625" style="522" customWidth="1"/>
    <col min="5639" max="5639" width="5.5" style="522" customWidth="1"/>
    <col min="5640" max="5640" width="4" style="522" bestFit="1" customWidth="1"/>
    <col min="5641" max="5641" width="5.5" style="522" customWidth="1"/>
    <col min="5642" max="5642" width="4" style="522" bestFit="1" customWidth="1"/>
    <col min="5643" max="5643" width="5.5" style="522" customWidth="1"/>
    <col min="5644" max="5644" width="4" style="522" bestFit="1" customWidth="1"/>
    <col min="5645" max="5645" width="5.5" style="522" customWidth="1"/>
    <col min="5646" max="5646" width="4" style="522" bestFit="1" customWidth="1"/>
    <col min="5647" max="5647" width="5.5" style="522" customWidth="1"/>
    <col min="5648" max="5648" width="4" style="522" bestFit="1" customWidth="1"/>
    <col min="5649" max="5649" width="5.5" style="522" customWidth="1"/>
    <col min="5650" max="5650" width="4" style="522" bestFit="1" customWidth="1"/>
    <col min="5651" max="5651" width="5.5" style="522" customWidth="1"/>
    <col min="5652" max="5652" width="4" style="522" bestFit="1" customWidth="1"/>
    <col min="5653" max="5653" width="5.5" style="522" customWidth="1"/>
    <col min="5654" max="5654" width="4" style="522" bestFit="1" customWidth="1"/>
    <col min="5655" max="5655" width="5.5" style="522" customWidth="1"/>
    <col min="5656" max="5656" width="4" style="522" bestFit="1" customWidth="1"/>
    <col min="5657" max="5657" width="5.5" style="522" customWidth="1"/>
    <col min="5658" max="5658" width="4" style="522" bestFit="1" customWidth="1"/>
    <col min="5659" max="5659" width="5.5" style="522" customWidth="1"/>
    <col min="5660" max="5660" width="4" style="522" bestFit="1" customWidth="1"/>
    <col min="5661" max="5661" width="5.5" style="522" customWidth="1"/>
    <col min="5662" max="5662" width="4" style="522" bestFit="1" customWidth="1"/>
    <col min="5663" max="5663" width="5.5" style="522" customWidth="1"/>
    <col min="5664" max="5664" width="4" style="522" bestFit="1" customWidth="1"/>
    <col min="5665" max="5665" width="5.5" style="522" customWidth="1"/>
    <col min="5666" max="5666" width="4" style="522" bestFit="1" customWidth="1"/>
    <col min="5667" max="5667" width="5.5" style="522" customWidth="1"/>
    <col min="5668" max="5668" width="4" style="522" customWidth="1"/>
    <col min="5669" max="5669" width="5.5" style="522" customWidth="1"/>
    <col min="5670" max="5670" width="4" style="522" customWidth="1"/>
    <col min="5671" max="5671" width="7.875" style="522" customWidth="1"/>
    <col min="5672" max="5672" width="15" style="522" customWidth="1"/>
    <col min="5673" max="5674" width="0" style="522" hidden="1" customWidth="1"/>
    <col min="5675" max="5888" width="9" style="522"/>
    <col min="5889" max="5889" width="3.375" style="522" customWidth="1"/>
    <col min="5890" max="5890" width="15.625" style="522" customWidth="1"/>
    <col min="5891" max="5891" width="17.625" style="522" customWidth="1"/>
    <col min="5892" max="5892" width="2.75" style="522" bestFit="1" customWidth="1"/>
    <col min="5893" max="5893" width="13.625" style="522" customWidth="1"/>
    <col min="5894" max="5894" width="7.625" style="522" customWidth="1"/>
    <col min="5895" max="5895" width="5.5" style="522" customWidth="1"/>
    <col min="5896" max="5896" width="4" style="522" bestFit="1" customWidth="1"/>
    <col min="5897" max="5897" width="5.5" style="522" customWidth="1"/>
    <col min="5898" max="5898" width="4" style="522" bestFit="1" customWidth="1"/>
    <col min="5899" max="5899" width="5.5" style="522" customWidth="1"/>
    <col min="5900" max="5900" width="4" style="522" bestFit="1" customWidth="1"/>
    <col min="5901" max="5901" width="5.5" style="522" customWidth="1"/>
    <col min="5902" max="5902" width="4" style="522" bestFit="1" customWidth="1"/>
    <col min="5903" max="5903" width="5.5" style="522" customWidth="1"/>
    <col min="5904" max="5904" width="4" style="522" bestFit="1" customWidth="1"/>
    <col min="5905" max="5905" width="5.5" style="522" customWidth="1"/>
    <col min="5906" max="5906" width="4" style="522" bestFit="1" customWidth="1"/>
    <col min="5907" max="5907" width="5.5" style="522" customWidth="1"/>
    <col min="5908" max="5908" width="4" style="522" bestFit="1" customWidth="1"/>
    <col min="5909" max="5909" width="5.5" style="522" customWidth="1"/>
    <col min="5910" max="5910" width="4" style="522" bestFit="1" customWidth="1"/>
    <col min="5911" max="5911" width="5.5" style="522" customWidth="1"/>
    <col min="5912" max="5912" width="4" style="522" bestFit="1" customWidth="1"/>
    <col min="5913" max="5913" width="5.5" style="522" customWidth="1"/>
    <col min="5914" max="5914" width="4" style="522" bestFit="1" customWidth="1"/>
    <col min="5915" max="5915" width="5.5" style="522" customWidth="1"/>
    <col min="5916" max="5916" width="4" style="522" bestFit="1" customWidth="1"/>
    <col min="5917" max="5917" width="5.5" style="522" customWidth="1"/>
    <col min="5918" max="5918" width="4" style="522" bestFit="1" customWidth="1"/>
    <col min="5919" max="5919" width="5.5" style="522" customWidth="1"/>
    <col min="5920" max="5920" width="4" style="522" bestFit="1" customWidth="1"/>
    <col min="5921" max="5921" width="5.5" style="522" customWidth="1"/>
    <col min="5922" max="5922" width="4" style="522" bestFit="1" customWidth="1"/>
    <col min="5923" max="5923" width="5.5" style="522" customWidth="1"/>
    <col min="5924" max="5924" width="4" style="522" customWidth="1"/>
    <col min="5925" max="5925" width="5.5" style="522" customWidth="1"/>
    <col min="5926" max="5926" width="4" style="522" customWidth="1"/>
    <col min="5927" max="5927" width="7.875" style="522" customWidth="1"/>
    <col min="5928" max="5928" width="15" style="522" customWidth="1"/>
    <col min="5929" max="5930" width="0" style="522" hidden="1" customWidth="1"/>
    <col min="5931" max="6144" width="9" style="522"/>
    <col min="6145" max="6145" width="3.375" style="522" customWidth="1"/>
    <col min="6146" max="6146" width="15.625" style="522" customWidth="1"/>
    <col min="6147" max="6147" width="17.625" style="522" customWidth="1"/>
    <col min="6148" max="6148" width="2.75" style="522" bestFit="1" customWidth="1"/>
    <col min="6149" max="6149" width="13.625" style="522" customWidth="1"/>
    <col min="6150" max="6150" width="7.625" style="522" customWidth="1"/>
    <col min="6151" max="6151" width="5.5" style="522" customWidth="1"/>
    <col min="6152" max="6152" width="4" style="522" bestFit="1" customWidth="1"/>
    <col min="6153" max="6153" width="5.5" style="522" customWidth="1"/>
    <col min="6154" max="6154" width="4" style="522" bestFit="1" customWidth="1"/>
    <col min="6155" max="6155" width="5.5" style="522" customWidth="1"/>
    <col min="6156" max="6156" width="4" style="522" bestFit="1" customWidth="1"/>
    <col min="6157" max="6157" width="5.5" style="522" customWidth="1"/>
    <col min="6158" max="6158" width="4" style="522" bestFit="1" customWidth="1"/>
    <col min="6159" max="6159" width="5.5" style="522" customWidth="1"/>
    <col min="6160" max="6160" width="4" style="522" bestFit="1" customWidth="1"/>
    <col min="6161" max="6161" width="5.5" style="522" customWidth="1"/>
    <col min="6162" max="6162" width="4" style="522" bestFit="1" customWidth="1"/>
    <col min="6163" max="6163" width="5.5" style="522" customWidth="1"/>
    <col min="6164" max="6164" width="4" style="522" bestFit="1" customWidth="1"/>
    <col min="6165" max="6165" width="5.5" style="522" customWidth="1"/>
    <col min="6166" max="6166" width="4" style="522" bestFit="1" customWidth="1"/>
    <col min="6167" max="6167" width="5.5" style="522" customWidth="1"/>
    <col min="6168" max="6168" width="4" style="522" bestFit="1" customWidth="1"/>
    <col min="6169" max="6169" width="5.5" style="522" customWidth="1"/>
    <col min="6170" max="6170" width="4" style="522" bestFit="1" customWidth="1"/>
    <col min="6171" max="6171" width="5.5" style="522" customWidth="1"/>
    <col min="6172" max="6172" width="4" style="522" bestFit="1" customWidth="1"/>
    <col min="6173" max="6173" width="5.5" style="522" customWidth="1"/>
    <col min="6174" max="6174" width="4" style="522" bestFit="1" customWidth="1"/>
    <col min="6175" max="6175" width="5.5" style="522" customWidth="1"/>
    <col min="6176" max="6176" width="4" style="522" bestFit="1" customWidth="1"/>
    <col min="6177" max="6177" width="5.5" style="522" customWidth="1"/>
    <col min="6178" max="6178" width="4" style="522" bestFit="1" customWidth="1"/>
    <col min="6179" max="6179" width="5.5" style="522" customWidth="1"/>
    <col min="6180" max="6180" width="4" style="522" customWidth="1"/>
    <col min="6181" max="6181" width="5.5" style="522" customWidth="1"/>
    <col min="6182" max="6182" width="4" style="522" customWidth="1"/>
    <col min="6183" max="6183" width="7.875" style="522" customWidth="1"/>
    <col min="6184" max="6184" width="15" style="522" customWidth="1"/>
    <col min="6185" max="6186" width="0" style="522" hidden="1" customWidth="1"/>
    <col min="6187" max="6400" width="9" style="522"/>
    <col min="6401" max="6401" width="3.375" style="522" customWidth="1"/>
    <col min="6402" max="6402" width="15.625" style="522" customWidth="1"/>
    <col min="6403" max="6403" width="17.625" style="522" customWidth="1"/>
    <col min="6404" max="6404" width="2.75" style="522" bestFit="1" customWidth="1"/>
    <col min="6405" max="6405" width="13.625" style="522" customWidth="1"/>
    <col min="6406" max="6406" width="7.625" style="522" customWidth="1"/>
    <col min="6407" max="6407" width="5.5" style="522" customWidth="1"/>
    <col min="6408" max="6408" width="4" style="522" bestFit="1" customWidth="1"/>
    <col min="6409" max="6409" width="5.5" style="522" customWidth="1"/>
    <col min="6410" max="6410" width="4" style="522" bestFit="1" customWidth="1"/>
    <col min="6411" max="6411" width="5.5" style="522" customWidth="1"/>
    <col min="6412" max="6412" width="4" style="522" bestFit="1" customWidth="1"/>
    <col min="6413" max="6413" width="5.5" style="522" customWidth="1"/>
    <col min="6414" max="6414" width="4" style="522" bestFit="1" customWidth="1"/>
    <col min="6415" max="6415" width="5.5" style="522" customWidth="1"/>
    <col min="6416" max="6416" width="4" style="522" bestFit="1" customWidth="1"/>
    <col min="6417" max="6417" width="5.5" style="522" customWidth="1"/>
    <col min="6418" max="6418" width="4" style="522" bestFit="1" customWidth="1"/>
    <col min="6419" max="6419" width="5.5" style="522" customWidth="1"/>
    <col min="6420" max="6420" width="4" style="522" bestFit="1" customWidth="1"/>
    <col min="6421" max="6421" width="5.5" style="522" customWidth="1"/>
    <col min="6422" max="6422" width="4" style="522" bestFit="1" customWidth="1"/>
    <col min="6423" max="6423" width="5.5" style="522" customWidth="1"/>
    <col min="6424" max="6424" width="4" style="522" bestFit="1" customWidth="1"/>
    <col min="6425" max="6425" width="5.5" style="522" customWidth="1"/>
    <col min="6426" max="6426" width="4" style="522" bestFit="1" customWidth="1"/>
    <col min="6427" max="6427" width="5.5" style="522" customWidth="1"/>
    <col min="6428" max="6428" width="4" style="522" bestFit="1" customWidth="1"/>
    <col min="6429" max="6429" width="5.5" style="522" customWidth="1"/>
    <col min="6430" max="6430" width="4" style="522" bestFit="1" customWidth="1"/>
    <col min="6431" max="6431" width="5.5" style="522" customWidth="1"/>
    <col min="6432" max="6432" width="4" style="522" bestFit="1" customWidth="1"/>
    <col min="6433" max="6433" width="5.5" style="522" customWidth="1"/>
    <col min="6434" max="6434" width="4" style="522" bestFit="1" customWidth="1"/>
    <col min="6435" max="6435" width="5.5" style="522" customWidth="1"/>
    <col min="6436" max="6436" width="4" style="522" customWidth="1"/>
    <col min="6437" max="6437" width="5.5" style="522" customWidth="1"/>
    <col min="6438" max="6438" width="4" style="522" customWidth="1"/>
    <col min="6439" max="6439" width="7.875" style="522" customWidth="1"/>
    <col min="6440" max="6440" width="15" style="522" customWidth="1"/>
    <col min="6441" max="6442" width="0" style="522" hidden="1" customWidth="1"/>
    <col min="6443" max="6656" width="9" style="522"/>
    <col min="6657" max="6657" width="3.375" style="522" customWidth="1"/>
    <col min="6658" max="6658" width="15.625" style="522" customWidth="1"/>
    <col min="6659" max="6659" width="17.625" style="522" customWidth="1"/>
    <col min="6660" max="6660" width="2.75" style="522" bestFit="1" customWidth="1"/>
    <col min="6661" max="6661" width="13.625" style="522" customWidth="1"/>
    <col min="6662" max="6662" width="7.625" style="522" customWidth="1"/>
    <col min="6663" max="6663" width="5.5" style="522" customWidth="1"/>
    <col min="6664" max="6664" width="4" style="522" bestFit="1" customWidth="1"/>
    <col min="6665" max="6665" width="5.5" style="522" customWidth="1"/>
    <col min="6666" max="6666" width="4" style="522" bestFit="1" customWidth="1"/>
    <col min="6667" max="6667" width="5.5" style="522" customWidth="1"/>
    <col min="6668" max="6668" width="4" style="522" bestFit="1" customWidth="1"/>
    <col min="6669" max="6669" width="5.5" style="522" customWidth="1"/>
    <col min="6670" max="6670" width="4" style="522" bestFit="1" customWidth="1"/>
    <col min="6671" max="6671" width="5.5" style="522" customWidth="1"/>
    <col min="6672" max="6672" width="4" style="522" bestFit="1" customWidth="1"/>
    <col min="6673" max="6673" width="5.5" style="522" customWidth="1"/>
    <col min="6674" max="6674" width="4" style="522" bestFit="1" customWidth="1"/>
    <col min="6675" max="6675" width="5.5" style="522" customWidth="1"/>
    <col min="6676" max="6676" width="4" style="522" bestFit="1" customWidth="1"/>
    <col min="6677" max="6677" width="5.5" style="522" customWidth="1"/>
    <col min="6678" max="6678" width="4" style="522" bestFit="1" customWidth="1"/>
    <col min="6679" max="6679" width="5.5" style="522" customWidth="1"/>
    <col min="6680" max="6680" width="4" style="522" bestFit="1" customWidth="1"/>
    <col min="6681" max="6681" width="5.5" style="522" customWidth="1"/>
    <col min="6682" max="6682" width="4" style="522" bestFit="1" customWidth="1"/>
    <col min="6683" max="6683" width="5.5" style="522" customWidth="1"/>
    <col min="6684" max="6684" width="4" style="522" bestFit="1" customWidth="1"/>
    <col min="6685" max="6685" width="5.5" style="522" customWidth="1"/>
    <col min="6686" max="6686" width="4" style="522" bestFit="1" customWidth="1"/>
    <col min="6687" max="6687" width="5.5" style="522" customWidth="1"/>
    <col min="6688" max="6688" width="4" style="522" bestFit="1" customWidth="1"/>
    <col min="6689" max="6689" width="5.5" style="522" customWidth="1"/>
    <col min="6690" max="6690" width="4" style="522" bestFit="1" customWidth="1"/>
    <col min="6691" max="6691" width="5.5" style="522" customWidth="1"/>
    <col min="6692" max="6692" width="4" style="522" customWidth="1"/>
    <col min="6693" max="6693" width="5.5" style="522" customWidth="1"/>
    <col min="6694" max="6694" width="4" style="522" customWidth="1"/>
    <col min="6695" max="6695" width="7.875" style="522" customWidth="1"/>
    <col min="6696" max="6696" width="15" style="522" customWidth="1"/>
    <col min="6697" max="6698" width="0" style="522" hidden="1" customWidth="1"/>
    <col min="6699" max="6912" width="9" style="522"/>
    <col min="6913" max="6913" width="3.375" style="522" customWidth="1"/>
    <col min="6914" max="6914" width="15.625" style="522" customWidth="1"/>
    <col min="6915" max="6915" width="17.625" style="522" customWidth="1"/>
    <col min="6916" max="6916" width="2.75" style="522" bestFit="1" customWidth="1"/>
    <col min="6917" max="6917" width="13.625" style="522" customWidth="1"/>
    <col min="6918" max="6918" width="7.625" style="522" customWidth="1"/>
    <col min="6919" max="6919" width="5.5" style="522" customWidth="1"/>
    <col min="6920" max="6920" width="4" style="522" bestFit="1" customWidth="1"/>
    <col min="6921" max="6921" width="5.5" style="522" customWidth="1"/>
    <col min="6922" max="6922" width="4" style="522" bestFit="1" customWidth="1"/>
    <col min="6923" max="6923" width="5.5" style="522" customWidth="1"/>
    <col min="6924" max="6924" width="4" style="522" bestFit="1" customWidth="1"/>
    <col min="6925" max="6925" width="5.5" style="522" customWidth="1"/>
    <col min="6926" max="6926" width="4" style="522" bestFit="1" customWidth="1"/>
    <col min="6927" max="6927" width="5.5" style="522" customWidth="1"/>
    <col min="6928" max="6928" width="4" style="522" bestFit="1" customWidth="1"/>
    <col min="6929" max="6929" width="5.5" style="522" customWidth="1"/>
    <col min="6930" max="6930" width="4" style="522" bestFit="1" customWidth="1"/>
    <col min="6931" max="6931" width="5.5" style="522" customWidth="1"/>
    <col min="6932" max="6932" width="4" style="522" bestFit="1" customWidth="1"/>
    <col min="6933" max="6933" width="5.5" style="522" customWidth="1"/>
    <col min="6934" max="6934" width="4" style="522" bestFit="1" customWidth="1"/>
    <col min="6935" max="6935" width="5.5" style="522" customWidth="1"/>
    <col min="6936" max="6936" width="4" style="522" bestFit="1" customWidth="1"/>
    <col min="6937" max="6937" width="5.5" style="522" customWidth="1"/>
    <col min="6938" max="6938" width="4" style="522" bestFit="1" customWidth="1"/>
    <col min="6939" max="6939" width="5.5" style="522" customWidth="1"/>
    <col min="6940" max="6940" width="4" style="522" bestFit="1" customWidth="1"/>
    <col min="6941" max="6941" width="5.5" style="522" customWidth="1"/>
    <col min="6942" max="6942" width="4" style="522" bestFit="1" customWidth="1"/>
    <col min="6943" max="6943" width="5.5" style="522" customWidth="1"/>
    <col min="6944" max="6944" width="4" style="522" bestFit="1" customWidth="1"/>
    <col min="6945" max="6945" width="5.5" style="522" customWidth="1"/>
    <col min="6946" max="6946" width="4" style="522" bestFit="1" customWidth="1"/>
    <col min="6947" max="6947" width="5.5" style="522" customWidth="1"/>
    <col min="6948" max="6948" width="4" style="522" customWidth="1"/>
    <col min="6949" max="6949" width="5.5" style="522" customWidth="1"/>
    <col min="6950" max="6950" width="4" style="522" customWidth="1"/>
    <col min="6951" max="6951" width="7.875" style="522" customWidth="1"/>
    <col min="6952" max="6952" width="15" style="522" customWidth="1"/>
    <col min="6953" max="6954" width="0" style="522" hidden="1" customWidth="1"/>
    <col min="6955" max="7168" width="9" style="522"/>
    <col min="7169" max="7169" width="3.375" style="522" customWidth="1"/>
    <col min="7170" max="7170" width="15.625" style="522" customWidth="1"/>
    <col min="7171" max="7171" width="17.625" style="522" customWidth="1"/>
    <col min="7172" max="7172" width="2.75" style="522" bestFit="1" customWidth="1"/>
    <col min="7173" max="7173" width="13.625" style="522" customWidth="1"/>
    <col min="7174" max="7174" width="7.625" style="522" customWidth="1"/>
    <col min="7175" max="7175" width="5.5" style="522" customWidth="1"/>
    <col min="7176" max="7176" width="4" style="522" bestFit="1" customWidth="1"/>
    <col min="7177" max="7177" width="5.5" style="522" customWidth="1"/>
    <col min="7178" max="7178" width="4" style="522" bestFit="1" customWidth="1"/>
    <col min="7179" max="7179" width="5.5" style="522" customWidth="1"/>
    <col min="7180" max="7180" width="4" style="522" bestFit="1" customWidth="1"/>
    <col min="7181" max="7181" width="5.5" style="522" customWidth="1"/>
    <col min="7182" max="7182" width="4" style="522" bestFit="1" customWidth="1"/>
    <col min="7183" max="7183" width="5.5" style="522" customWidth="1"/>
    <col min="7184" max="7184" width="4" style="522" bestFit="1" customWidth="1"/>
    <col min="7185" max="7185" width="5.5" style="522" customWidth="1"/>
    <col min="7186" max="7186" width="4" style="522" bestFit="1" customWidth="1"/>
    <col min="7187" max="7187" width="5.5" style="522" customWidth="1"/>
    <col min="7188" max="7188" width="4" style="522" bestFit="1" customWidth="1"/>
    <col min="7189" max="7189" width="5.5" style="522" customWidth="1"/>
    <col min="7190" max="7190" width="4" style="522" bestFit="1" customWidth="1"/>
    <col min="7191" max="7191" width="5.5" style="522" customWidth="1"/>
    <col min="7192" max="7192" width="4" style="522" bestFit="1" customWidth="1"/>
    <col min="7193" max="7193" width="5.5" style="522" customWidth="1"/>
    <col min="7194" max="7194" width="4" style="522" bestFit="1" customWidth="1"/>
    <col min="7195" max="7195" width="5.5" style="522" customWidth="1"/>
    <col min="7196" max="7196" width="4" style="522" bestFit="1" customWidth="1"/>
    <col min="7197" max="7197" width="5.5" style="522" customWidth="1"/>
    <col min="7198" max="7198" width="4" style="522" bestFit="1" customWidth="1"/>
    <col min="7199" max="7199" width="5.5" style="522" customWidth="1"/>
    <col min="7200" max="7200" width="4" style="522" bestFit="1" customWidth="1"/>
    <col min="7201" max="7201" width="5.5" style="522" customWidth="1"/>
    <col min="7202" max="7202" width="4" style="522" bestFit="1" customWidth="1"/>
    <col min="7203" max="7203" width="5.5" style="522" customWidth="1"/>
    <col min="7204" max="7204" width="4" style="522" customWidth="1"/>
    <col min="7205" max="7205" width="5.5" style="522" customWidth="1"/>
    <col min="7206" max="7206" width="4" style="522" customWidth="1"/>
    <col min="7207" max="7207" width="7.875" style="522" customWidth="1"/>
    <col min="7208" max="7208" width="15" style="522" customWidth="1"/>
    <col min="7209" max="7210" width="0" style="522" hidden="1" customWidth="1"/>
    <col min="7211" max="7424" width="9" style="522"/>
    <col min="7425" max="7425" width="3.375" style="522" customWidth="1"/>
    <col min="7426" max="7426" width="15.625" style="522" customWidth="1"/>
    <col min="7427" max="7427" width="17.625" style="522" customWidth="1"/>
    <col min="7428" max="7428" width="2.75" style="522" bestFit="1" customWidth="1"/>
    <col min="7429" max="7429" width="13.625" style="522" customWidth="1"/>
    <col min="7430" max="7430" width="7.625" style="522" customWidth="1"/>
    <col min="7431" max="7431" width="5.5" style="522" customWidth="1"/>
    <col min="7432" max="7432" width="4" style="522" bestFit="1" customWidth="1"/>
    <col min="7433" max="7433" width="5.5" style="522" customWidth="1"/>
    <col min="7434" max="7434" width="4" style="522" bestFit="1" customWidth="1"/>
    <col min="7435" max="7435" width="5.5" style="522" customWidth="1"/>
    <col min="7436" max="7436" width="4" style="522" bestFit="1" customWidth="1"/>
    <col min="7437" max="7437" width="5.5" style="522" customWidth="1"/>
    <col min="7438" max="7438" width="4" style="522" bestFit="1" customWidth="1"/>
    <col min="7439" max="7439" width="5.5" style="522" customWidth="1"/>
    <col min="7440" max="7440" width="4" style="522" bestFit="1" customWidth="1"/>
    <col min="7441" max="7441" width="5.5" style="522" customWidth="1"/>
    <col min="7442" max="7442" width="4" style="522" bestFit="1" customWidth="1"/>
    <col min="7443" max="7443" width="5.5" style="522" customWidth="1"/>
    <col min="7444" max="7444" width="4" style="522" bestFit="1" customWidth="1"/>
    <col min="7445" max="7445" width="5.5" style="522" customWidth="1"/>
    <col min="7446" max="7446" width="4" style="522" bestFit="1" customWidth="1"/>
    <col min="7447" max="7447" width="5.5" style="522" customWidth="1"/>
    <col min="7448" max="7448" width="4" style="522" bestFit="1" customWidth="1"/>
    <col min="7449" max="7449" width="5.5" style="522" customWidth="1"/>
    <col min="7450" max="7450" width="4" style="522" bestFit="1" customWidth="1"/>
    <col min="7451" max="7451" width="5.5" style="522" customWidth="1"/>
    <col min="7452" max="7452" width="4" style="522" bestFit="1" customWidth="1"/>
    <col min="7453" max="7453" width="5.5" style="522" customWidth="1"/>
    <col min="7454" max="7454" width="4" style="522" bestFit="1" customWidth="1"/>
    <col min="7455" max="7455" width="5.5" style="522" customWidth="1"/>
    <col min="7456" max="7456" width="4" style="522" bestFit="1" customWidth="1"/>
    <col min="7457" max="7457" width="5.5" style="522" customWidth="1"/>
    <col min="7458" max="7458" width="4" style="522" bestFit="1" customWidth="1"/>
    <col min="7459" max="7459" width="5.5" style="522" customWidth="1"/>
    <col min="7460" max="7460" width="4" style="522" customWidth="1"/>
    <col min="7461" max="7461" width="5.5" style="522" customWidth="1"/>
    <col min="7462" max="7462" width="4" style="522" customWidth="1"/>
    <col min="7463" max="7463" width="7.875" style="522" customWidth="1"/>
    <col min="7464" max="7464" width="15" style="522" customWidth="1"/>
    <col min="7465" max="7466" width="0" style="522" hidden="1" customWidth="1"/>
    <col min="7467" max="7680" width="9" style="522"/>
    <col min="7681" max="7681" width="3.375" style="522" customWidth="1"/>
    <col min="7682" max="7682" width="15.625" style="522" customWidth="1"/>
    <col min="7683" max="7683" width="17.625" style="522" customWidth="1"/>
    <col min="7684" max="7684" width="2.75" style="522" bestFit="1" customWidth="1"/>
    <col min="7685" max="7685" width="13.625" style="522" customWidth="1"/>
    <col min="7686" max="7686" width="7.625" style="522" customWidth="1"/>
    <col min="7687" max="7687" width="5.5" style="522" customWidth="1"/>
    <col min="7688" max="7688" width="4" style="522" bestFit="1" customWidth="1"/>
    <col min="7689" max="7689" width="5.5" style="522" customWidth="1"/>
    <col min="7690" max="7690" width="4" style="522" bestFit="1" customWidth="1"/>
    <col min="7691" max="7691" width="5.5" style="522" customWidth="1"/>
    <col min="7692" max="7692" width="4" style="522" bestFit="1" customWidth="1"/>
    <col min="7693" max="7693" width="5.5" style="522" customWidth="1"/>
    <col min="7694" max="7694" width="4" style="522" bestFit="1" customWidth="1"/>
    <col min="7695" max="7695" width="5.5" style="522" customWidth="1"/>
    <col min="7696" max="7696" width="4" style="522" bestFit="1" customWidth="1"/>
    <col min="7697" max="7697" width="5.5" style="522" customWidth="1"/>
    <col min="7698" max="7698" width="4" style="522" bestFit="1" customWidth="1"/>
    <col min="7699" max="7699" width="5.5" style="522" customWidth="1"/>
    <col min="7700" max="7700" width="4" style="522" bestFit="1" customWidth="1"/>
    <col min="7701" max="7701" width="5.5" style="522" customWidth="1"/>
    <col min="7702" max="7702" width="4" style="522" bestFit="1" customWidth="1"/>
    <col min="7703" max="7703" width="5.5" style="522" customWidth="1"/>
    <col min="7704" max="7704" width="4" style="522" bestFit="1" customWidth="1"/>
    <col min="7705" max="7705" width="5.5" style="522" customWidth="1"/>
    <col min="7706" max="7706" width="4" style="522" bestFit="1" customWidth="1"/>
    <col min="7707" max="7707" width="5.5" style="522" customWidth="1"/>
    <col min="7708" max="7708" width="4" style="522" bestFit="1" customWidth="1"/>
    <col min="7709" max="7709" width="5.5" style="522" customWidth="1"/>
    <col min="7710" max="7710" width="4" style="522" bestFit="1" customWidth="1"/>
    <col min="7711" max="7711" width="5.5" style="522" customWidth="1"/>
    <col min="7712" max="7712" width="4" style="522" bestFit="1" customWidth="1"/>
    <col min="7713" max="7713" width="5.5" style="522" customWidth="1"/>
    <col min="7714" max="7714" width="4" style="522" bestFit="1" customWidth="1"/>
    <col min="7715" max="7715" width="5.5" style="522" customWidth="1"/>
    <col min="7716" max="7716" width="4" style="522" customWidth="1"/>
    <col min="7717" max="7717" width="5.5" style="522" customWidth="1"/>
    <col min="7718" max="7718" width="4" style="522" customWidth="1"/>
    <col min="7719" max="7719" width="7.875" style="522" customWidth="1"/>
    <col min="7720" max="7720" width="15" style="522" customWidth="1"/>
    <col min="7721" max="7722" width="0" style="522" hidden="1" customWidth="1"/>
    <col min="7723" max="7936" width="9" style="522"/>
    <col min="7937" max="7937" width="3.375" style="522" customWidth="1"/>
    <col min="7938" max="7938" width="15.625" style="522" customWidth="1"/>
    <col min="7939" max="7939" width="17.625" style="522" customWidth="1"/>
    <col min="7940" max="7940" width="2.75" style="522" bestFit="1" customWidth="1"/>
    <col min="7941" max="7941" width="13.625" style="522" customWidth="1"/>
    <col min="7942" max="7942" width="7.625" style="522" customWidth="1"/>
    <col min="7943" max="7943" width="5.5" style="522" customWidth="1"/>
    <col min="7944" max="7944" width="4" style="522" bestFit="1" customWidth="1"/>
    <col min="7945" max="7945" width="5.5" style="522" customWidth="1"/>
    <col min="7946" max="7946" width="4" style="522" bestFit="1" customWidth="1"/>
    <col min="7947" max="7947" width="5.5" style="522" customWidth="1"/>
    <col min="7948" max="7948" width="4" style="522" bestFit="1" customWidth="1"/>
    <col min="7949" max="7949" width="5.5" style="522" customWidth="1"/>
    <col min="7950" max="7950" width="4" style="522" bestFit="1" customWidth="1"/>
    <col min="7951" max="7951" width="5.5" style="522" customWidth="1"/>
    <col min="7952" max="7952" width="4" style="522" bestFit="1" customWidth="1"/>
    <col min="7953" max="7953" width="5.5" style="522" customWidth="1"/>
    <col min="7954" max="7954" width="4" style="522" bestFit="1" customWidth="1"/>
    <col min="7955" max="7955" width="5.5" style="522" customWidth="1"/>
    <col min="7956" max="7956" width="4" style="522" bestFit="1" customWidth="1"/>
    <col min="7957" max="7957" width="5.5" style="522" customWidth="1"/>
    <col min="7958" max="7958" width="4" style="522" bestFit="1" customWidth="1"/>
    <col min="7959" max="7959" width="5.5" style="522" customWidth="1"/>
    <col min="7960" max="7960" width="4" style="522" bestFit="1" customWidth="1"/>
    <col min="7961" max="7961" width="5.5" style="522" customWidth="1"/>
    <col min="7962" max="7962" width="4" style="522" bestFit="1" customWidth="1"/>
    <col min="7963" max="7963" width="5.5" style="522" customWidth="1"/>
    <col min="7964" max="7964" width="4" style="522" bestFit="1" customWidth="1"/>
    <col min="7965" max="7965" width="5.5" style="522" customWidth="1"/>
    <col min="7966" max="7966" width="4" style="522" bestFit="1" customWidth="1"/>
    <col min="7967" max="7967" width="5.5" style="522" customWidth="1"/>
    <col min="7968" max="7968" width="4" style="522" bestFit="1" customWidth="1"/>
    <col min="7969" max="7969" width="5.5" style="522" customWidth="1"/>
    <col min="7970" max="7970" width="4" style="522" bestFit="1" customWidth="1"/>
    <col min="7971" max="7971" width="5.5" style="522" customWidth="1"/>
    <col min="7972" max="7972" width="4" style="522" customWidth="1"/>
    <col min="7973" max="7973" width="5.5" style="522" customWidth="1"/>
    <col min="7974" max="7974" width="4" style="522" customWidth="1"/>
    <col min="7975" max="7975" width="7.875" style="522" customWidth="1"/>
    <col min="7976" max="7976" width="15" style="522" customWidth="1"/>
    <col min="7977" max="7978" width="0" style="522" hidden="1" customWidth="1"/>
    <col min="7979" max="8192" width="9" style="522"/>
    <col min="8193" max="8193" width="3.375" style="522" customWidth="1"/>
    <col min="8194" max="8194" width="15.625" style="522" customWidth="1"/>
    <col min="8195" max="8195" width="17.625" style="522" customWidth="1"/>
    <col min="8196" max="8196" width="2.75" style="522" bestFit="1" customWidth="1"/>
    <col min="8197" max="8197" width="13.625" style="522" customWidth="1"/>
    <col min="8198" max="8198" width="7.625" style="522" customWidth="1"/>
    <col min="8199" max="8199" width="5.5" style="522" customWidth="1"/>
    <col min="8200" max="8200" width="4" style="522" bestFit="1" customWidth="1"/>
    <col min="8201" max="8201" width="5.5" style="522" customWidth="1"/>
    <col min="8202" max="8202" width="4" style="522" bestFit="1" customWidth="1"/>
    <col min="8203" max="8203" width="5.5" style="522" customWidth="1"/>
    <col min="8204" max="8204" width="4" style="522" bestFit="1" customWidth="1"/>
    <col min="8205" max="8205" width="5.5" style="522" customWidth="1"/>
    <col min="8206" max="8206" width="4" style="522" bestFit="1" customWidth="1"/>
    <col min="8207" max="8207" width="5.5" style="522" customWidth="1"/>
    <col min="8208" max="8208" width="4" style="522" bestFit="1" customWidth="1"/>
    <col min="8209" max="8209" width="5.5" style="522" customWidth="1"/>
    <col min="8210" max="8210" width="4" style="522" bestFit="1" customWidth="1"/>
    <col min="8211" max="8211" width="5.5" style="522" customWidth="1"/>
    <col min="8212" max="8212" width="4" style="522" bestFit="1" customWidth="1"/>
    <col min="8213" max="8213" width="5.5" style="522" customWidth="1"/>
    <col min="8214" max="8214" width="4" style="522" bestFit="1" customWidth="1"/>
    <col min="8215" max="8215" width="5.5" style="522" customWidth="1"/>
    <col min="8216" max="8216" width="4" style="522" bestFit="1" customWidth="1"/>
    <col min="8217" max="8217" width="5.5" style="522" customWidth="1"/>
    <col min="8218" max="8218" width="4" style="522" bestFit="1" customWidth="1"/>
    <col min="8219" max="8219" width="5.5" style="522" customWidth="1"/>
    <col min="8220" max="8220" width="4" style="522" bestFit="1" customWidth="1"/>
    <col min="8221" max="8221" width="5.5" style="522" customWidth="1"/>
    <col min="8222" max="8222" width="4" style="522" bestFit="1" customWidth="1"/>
    <col min="8223" max="8223" width="5.5" style="522" customWidth="1"/>
    <col min="8224" max="8224" width="4" style="522" bestFit="1" customWidth="1"/>
    <col min="8225" max="8225" width="5.5" style="522" customWidth="1"/>
    <col min="8226" max="8226" width="4" style="522" bestFit="1" customWidth="1"/>
    <col min="8227" max="8227" width="5.5" style="522" customWidth="1"/>
    <col min="8228" max="8228" width="4" style="522" customWidth="1"/>
    <col min="8229" max="8229" width="5.5" style="522" customWidth="1"/>
    <col min="8230" max="8230" width="4" style="522" customWidth="1"/>
    <col min="8231" max="8231" width="7.875" style="522" customWidth="1"/>
    <col min="8232" max="8232" width="15" style="522" customWidth="1"/>
    <col min="8233" max="8234" width="0" style="522" hidden="1" customWidth="1"/>
    <col min="8235" max="8448" width="9" style="522"/>
    <col min="8449" max="8449" width="3.375" style="522" customWidth="1"/>
    <col min="8450" max="8450" width="15.625" style="522" customWidth="1"/>
    <col min="8451" max="8451" width="17.625" style="522" customWidth="1"/>
    <col min="8452" max="8452" width="2.75" style="522" bestFit="1" customWidth="1"/>
    <col min="8453" max="8453" width="13.625" style="522" customWidth="1"/>
    <col min="8454" max="8454" width="7.625" style="522" customWidth="1"/>
    <col min="8455" max="8455" width="5.5" style="522" customWidth="1"/>
    <col min="8456" max="8456" width="4" style="522" bestFit="1" customWidth="1"/>
    <col min="8457" max="8457" width="5.5" style="522" customWidth="1"/>
    <col min="8458" max="8458" width="4" style="522" bestFit="1" customWidth="1"/>
    <col min="8459" max="8459" width="5.5" style="522" customWidth="1"/>
    <col min="8460" max="8460" width="4" style="522" bestFit="1" customWidth="1"/>
    <col min="8461" max="8461" width="5.5" style="522" customWidth="1"/>
    <col min="8462" max="8462" width="4" style="522" bestFit="1" customWidth="1"/>
    <col min="8463" max="8463" width="5.5" style="522" customWidth="1"/>
    <col min="8464" max="8464" width="4" style="522" bestFit="1" customWidth="1"/>
    <col min="8465" max="8465" width="5.5" style="522" customWidth="1"/>
    <col min="8466" max="8466" width="4" style="522" bestFit="1" customWidth="1"/>
    <col min="8467" max="8467" width="5.5" style="522" customWidth="1"/>
    <col min="8468" max="8468" width="4" style="522" bestFit="1" customWidth="1"/>
    <col min="8469" max="8469" width="5.5" style="522" customWidth="1"/>
    <col min="8470" max="8470" width="4" style="522" bestFit="1" customWidth="1"/>
    <col min="8471" max="8471" width="5.5" style="522" customWidth="1"/>
    <col min="8472" max="8472" width="4" style="522" bestFit="1" customWidth="1"/>
    <col min="8473" max="8473" width="5.5" style="522" customWidth="1"/>
    <col min="8474" max="8474" width="4" style="522" bestFit="1" customWidth="1"/>
    <col min="8475" max="8475" width="5.5" style="522" customWidth="1"/>
    <col min="8476" max="8476" width="4" style="522" bestFit="1" customWidth="1"/>
    <col min="8477" max="8477" width="5.5" style="522" customWidth="1"/>
    <col min="8478" max="8478" width="4" style="522" bestFit="1" customWidth="1"/>
    <col min="8479" max="8479" width="5.5" style="522" customWidth="1"/>
    <col min="8480" max="8480" width="4" style="522" bestFit="1" customWidth="1"/>
    <col min="8481" max="8481" width="5.5" style="522" customWidth="1"/>
    <col min="8482" max="8482" width="4" style="522" bestFit="1" customWidth="1"/>
    <col min="8483" max="8483" width="5.5" style="522" customWidth="1"/>
    <col min="8484" max="8484" width="4" style="522" customWidth="1"/>
    <col min="8485" max="8485" width="5.5" style="522" customWidth="1"/>
    <col min="8486" max="8486" width="4" style="522" customWidth="1"/>
    <col min="8487" max="8487" width="7.875" style="522" customWidth="1"/>
    <col min="8488" max="8488" width="15" style="522" customWidth="1"/>
    <col min="8489" max="8490" width="0" style="522" hidden="1" customWidth="1"/>
    <col min="8491" max="8704" width="9" style="522"/>
    <col min="8705" max="8705" width="3.375" style="522" customWidth="1"/>
    <col min="8706" max="8706" width="15.625" style="522" customWidth="1"/>
    <col min="8707" max="8707" width="17.625" style="522" customWidth="1"/>
    <col min="8708" max="8708" width="2.75" style="522" bestFit="1" customWidth="1"/>
    <col min="8709" max="8709" width="13.625" style="522" customWidth="1"/>
    <col min="8710" max="8710" width="7.625" style="522" customWidth="1"/>
    <col min="8711" max="8711" width="5.5" style="522" customWidth="1"/>
    <col min="8712" max="8712" width="4" style="522" bestFit="1" customWidth="1"/>
    <col min="8713" max="8713" width="5.5" style="522" customWidth="1"/>
    <col min="8714" max="8714" width="4" style="522" bestFit="1" customWidth="1"/>
    <col min="8715" max="8715" width="5.5" style="522" customWidth="1"/>
    <col min="8716" max="8716" width="4" style="522" bestFit="1" customWidth="1"/>
    <col min="8717" max="8717" width="5.5" style="522" customWidth="1"/>
    <col min="8718" max="8718" width="4" style="522" bestFit="1" customWidth="1"/>
    <col min="8719" max="8719" width="5.5" style="522" customWidth="1"/>
    <col min="8720" max="8720" width="4" style="522" bestFit="1" customWidth="1"/>
    <col min="8721" max="8721" width="5.5" style="522" customWidth="1"/>
    <col min="8722" max="8722" width="4" style="522" bestFit="1" customWidth="1"/>
    <col min="8723" max="8723" width="5.5" style="522" customWidth="1"/>
    <col min="8724" max="8724" width="4" style="522" bestFit="1" customWidth="1"/>
    <col min="8725" max="8725" width="5.5" style="522" customWidth="1"/>
    <col min="8726" max="8726" width="4" style="522" bestFit="1" customWidth="1"/>
    <col min="8727" max="8727" width="5.5" style="522" customWidth="1"/>
    <col min="8728" max="8728" width="4" style="522" bestFit="1" customWidth="1"/>
    <col min="8729" max="8729" width="5.5" style="522" customWidth="1"/>
    <col min="8730" max="8730" width="4" style="522" bestFit="1" customWidth="1"/>
    <col min="8731" max="8731" width="5.5" style="522" customWidth="1"/>
    <col min="8732" max="8732" width="4" style="522" bestFit="1" customWidth="1"/>
    <col min="8733" max="8733" width="5.5" style="522" customWidth="1"/>
    <col min="8734" max="8734" width="4" style="522" bestFit="1" customWidth="1"/>
    <col min="8735" max="8735" width="5.5" style="522" customWidth="1"/>
    <col min="8736" max="8736" width="4" style="522" bestFit="1" customWidth="1"/>
    <col min="8737" max="8737" width="5.5" style="522" customWidth="1"/>
    <col min="8738" max="8738" width="4" style="522" bestFit="1" customWidth="1"/>
    <col min="8739" max="8739" width="5.5" style="522" customWidth="1"/>
    <col min="8740" max="8740" width="4" style="522" customWidth="1"/>
    <col min="8741" max="8741" width="5.5" style="522" customWidth="1"/>
    <col min="8742" max="8742" width="4" style="522" customWidth="1"/>
    <col min="8743" max="8743" width="7.875" style="522" customWidth="1"/>
    <col min="8744" max="8744" width="15" style="522" customWidth="1"/>
    <col min="8745" max="8746" width="0" style="522" hidden="1" customWidth="1"/>
    <col min="8747" max="8960" width="9" style="522"/>
    <col min="8961" max="8961" width="3.375" style="522" customWidth="1"/>
    <col min="8962" max="8962" width="15.625" style="522" customWidth="1"/>
    <col min="8963" max="8963" width="17.625" style="522" customWidth="1"/>
    <col min="8964" max="8964" width="2.75" style="522" bestFit="1" customWidth="1"/>
    <col min="8965" max="8965" width="13.625" style="522" customWidth="1"/>
    <col min="8966" max="8966" width="7.625" style="522" customWidth="1"/>
    <col min="8967" max="8967" width="5.5" style="522" customWidth="1"/>
    <col min="8968" max="8968" width="4" style="522" bestFit="1" customWidth="1"/>
    <col min="8969" max="8969" width="5.5" style="522" customWidth="1"/>
    <col min="8970" max="8970" width="4" style="522" bestFit="1" customWidth="1"/>
    <col min="8971" max="8971" width="5.5" style="522" customWidth="1"/>
    <col min="8972" max="8972" width="4" style="522" bestFit="1" customWidth="1"/>
    <col min="8973" max="8973" width="5.5" style="522" customWidth="1"/>
    <col min="8974" max="8974" width="4" style="522" bestFit="1" customWidth="1"/>
    <col min="8975" max="8975" width="5.5" style="522" customWidth="1"/>
    <col min="8976" max="8976" width="4" style="522" bestFit="1" customWidth="1"/>
    <col min="8977" max="8977" width="5.5" style="522" customWidth="1"/>
    <col min="8978" max="8978" width="4" style="522" bestFit="1" customWidth="1"/>
    <col min="8979" max="8979" width="5.5" style="522" customWidth="1"/>
    <col min="8980" max="8980" width="4" style="522" bestFit="1" customWidth="1"/>
    <col min="8981" max="8981" width="5.5" style="522" customWidth="1"/>
    <col min="8982" max="8982" width="4" style="522" bestFit="1" customWidth="1"/>
    <col min="8983" max="8983" width="5.5" style="522" customWidth="1"/>
    <col min="8984" max="8984" width="4" style="522" bestFit="1" customWidth="1"/>
    <col min="8985" max="8985" width="5.5" style="522" customWidth="1"/>
    <col min="8986" max="8986" width="4" style="522" bestFit="1" customWidth="1"/>
    <col min="8987" max="8987" width="5.5" style="522" customWidth="1"/>
    <col min="8988" max="8988" width="4" style="522" bestFit="1" customWidth="1"/>
    <col min="8989" max="8989" width="5.5" style="522" customWidth="1"/>
    <col min="8990" max="8990" width="4" style="522" bestFit="1" customWidth="1"/>
    <col min="8991" max="8991" width="5.5" style="522" customWidth="1"/>
    <col min="8992" max="8992" width="4" style="522" bestFit="1" customWidth="1"/>
    <col min="8993" max="8993" width="5.5" style="522" customWidth="1"/>
    <col min="8994" max="8994" width="4" style="522" bestFit="1" customWidth="1"/>
    <col min="8995" max="8995" width="5.5" style="522" customWidth="1"/>
    <col min="8996" max="8996" width="4" style="522" customWidth="1"/>
    <col min="8997" max="8997" width="5.5" style="522" customWidth="1"/>
    <col min="8998" max="8998" width="4" style="522" customWidth="1"/>
    <col min="8999" max="8999" width="7.875" style="522" customWidth="1"/>
    <col min="9000" max="9000" width="15" style="522" customWidth="1"/>
    <col min="9001" max="9002" width="0" style="522" hidden="1" customWidth="1"/>
    <col min="9003" max="9216" width="9" style="522"/>
    <col min="9217" max="9217" width="3.375" style="522" customWidth="1"/>
    <col min="9218" max="9218" width="15.625" style="522" customWidth="1"/>
    <col min="9219" max="9219" width="17.625" style="522" customWidth="1"/>
    <col min="9220" max="9220" width="2.75" style="522" bestFit="1" customWidth="1"/>
    <col min="9221" max="9221" width="13.625" style="522" customWidth="1"/>
    <col min="9222" max="9222" width="7.625" style="522" customWidth="1"/>
    <col min="9223" max="9223" width="5.5" style="522" customWidth="1"/>
    <col min="9224" max="9224" width="4" style="522" bestFit="1" customWidth="1"/>
    <col min="9225" max="9225" width="5.5" style="522" customWidth="1"/>
    <col min="9226" max="9226" width="4" style="522" bestFit="1" customWidth="1"/>
    <col min="9227" max="9227" width="5.5" style="522" customWidth="1"/>
    <col min="9228" max="9228" width="4" style="522" bestFit="1" customWidth="1"/>
    <col min="9229" max="9229" width="5.5" style="522" customWidth="1"/>
    <col min="9230" max="9230" width="4" style="522" bestFit="1" customWidth="1"/>
    <col min="9231" max="9231" width="5.5" style="522" customWidth="1"/>
    <col min="9232" max="9232" width="4" style="522" bestFit="1" customWidth="1"/>
    <col min="9233" max="9233" width="5.5" style="522" customWidth="1"/>
    <col min="9234" max="9234" width="4" style="522" bestFit="1" customWidth="1"/>
    <col min="9235" max="9235" width="5.5" style="522" customWidth="1"/>
    <col min="9236" max="9236" width="4" style="522" bestFit="1" customWidth="1"/>
    <col min="9237" max="9237" width="5.5" style="522" customWidth="1"/>
    <col min="9238" max="9238" width="4" style="522" bestFit="1" customWidth="1"/>
    <col min="9239" max="9239" width="5.5" style="522" customWidth="1"/>
    <col min="9240" max="9240" width="4" style="522" bestFit="1" customWidth="1"/>
    <col min="9241" max="9241" width="5.5" style="522" customWidth="1"/>
    <col min="9242" max="9242" width="4" style="522" bestFit="1" customWidth="1"/>
    <col min="9243" max="9243" width="5.5" style="522" customWidth="1"/>
    <col min="9244" max="9244" width="4" style="522" bestFit="1" customWidth="1"/>
    <col min="9245" max="9245" width="5.5" style="522" customWidth="1"/>
    <col min="9246" max="9246" width="4" style="522" bestFit="1" customWidth="1"/>
    <col min="9247" max="9247" width="5.5" style="522" customWidth="1"/>
    <col min="9248" max="9248" width="4" style="522" bestFit="1" customWidth="1"/>
    <col min="9249" max="9249" width="5.5" style="522" customWidth="1"/>
    <col min="9250" max="9250" width="4" style="522" bestFit="1" customWidth="1"/>
    <col min="9251" max="9251" width="5.5" style="522" customWidth="1"/>
    <col min="9252" max="9252" width="4" style="522" customWidth="1"/>
    <col min="9253" max="9253" width="5.5" style="522" customWidth="1"/>
    <col min="9254" max="9254" width="4" style="522" customWidth="1"/>
    <col min="9255" max="9255" width="7.875" style="522" customWidth="1"/>
    <col min="9256" max="9256" width="15" style="522" customWidth="1"/>
    <col min="9257" max="9258" width="0" style="522" hidden="1" customWidth="1"/>
    <col min="9259" max="9472" width="9" style="522"/>
    <col min="9473" max="9473" width="3.375" style="522" customWidth="1"/>
    <col min="9474" max="9474" width="15.625" style="522" customWidth="1"/>
    <col min="9475" max="9475" width="17.625" style="522" customWidth="1"/>
    <col min="9476" max="9476" width="2.75" style="522" bestFit="1" customWidth="1"/>
    <col min="9477" max="9477" width="13.625" style="522" customWidth="1"/>
    <col min="9478" max="9478" width="7.625" style="522" customWidth="1"/>
    <col min="9479" max="9479" width="5.5" style="522" customWidth="1"/>
    <col min="9480" max="9480" width="4" style="522" bestFit="1" customWidth="1"/>
    <col min="9481" max="9481" width="5.5" style="522" customWidth="1"/>
    <col min="9482" max="9482" width="4" style="522" bestFit="1" customWidth="1"/>
    <col min="9483" max="9483" width="5.5" style="522" customWidth="1"/>
    <col min="9484" max="9484" width="4" style="522" bestFit="1" customWidth="1"/>
    <col min="9485" max="9485" width="5.5" style="522" customWidth="1"/>
    <col min="9486" max="9486" width="4" style="522" bestFit="1" customWidth="1"/>
    <col min="9487" max="9487" width="5.5" style="522" customWidth="1"/>
    <col min="9488" max="9488" width="4" style="522" bestFit="1" customWidth="1"/>
    <col min="9489" max="9489" width="5.5" style="522" customWidth="1"/>
    <col min="9490" max="9490" width="4" style="522" bestFit="1" customWidth="1"/>
    <col min="9491" max="9491" width="5.5" style="522" customWidth="1"/>
    <col min="9492" max="9492" width="4" style="522" bestFit="1" customWidth="1"/>
    <col min="9493" max="9493" width="5.5" style="522" customWidth="1"/>
    <col min="9494" max="9494" width="4" style="522" bestFit="1" customWidth="1"/>
    <col min="9495" max="9495" width="5.5" style="522" customWidth="1"/>
    <col min="9496" max="9496" width="4" style="522" bestFit="1" customWidth="1"/>
    <col min="9497" max="9497" width="5.5" style="522" customWidth="1"/>
    <col min="9498" max="9498" width="4" style="522" bestFit="1" customWidth="1"/>
    <col min="9499" max="9499" width="5.5" style="522" customWidth="1"/>
    <col min="9500" max="9500" width="4" style="522" bestFit="1" customWidth="1"/>
    <col min="9501" max="9501" width="5.5" style="522" customWidth="1"/>
    <col min="9502" max="9502" width="4" style="522" bestFit="1" customWidth="1"/>
    <col min="9503" max="9503" width="5.5" style="522" customWidth="1"/>
    <col min="9504" max="9504" width="4" style="522" bestFit="1" customWidth="1"/>
    <col min="9505" max="9505" width="5.5" style="522" customWidth="1"/>
    <col min="9506" max="9506" width="4" style="522" bestFit="1" customWidth="1"/>
    <col min="9507" max="9507" width="5.5" style="522" customWidth="1"/>
    <col min="9508" max="9508" width="4" style="522" customWidth="1"/>
    <col min="9509" max="9509" width="5.5" style="522" customWidth="1"/>
    <col min="9510" max="9510" width="4" style="522" customWidth="1"/>
    <col min="9511" max="9511" width="7.875" style="522" customWidth="1"/>
    <col min="9512" max="9512" width="15" style="522" customWidth="1"/>
    <col min="9513" max="9514" width="0" style="522" hidden="1" customWidth="1"/>
    <col min="9515" max="9728" width="9" style="522"/>
    <col min="9729" max="9729" width="3.375" style="522" customWidth="1"/>
    <col min="9730" max="9730" width="15.625" style="522" customWidth="1"/>
    <col min="9731" max="9731" width="17.625" style="522" customWidth="1"/>
    <col min="9732" max="9732" width="2.75" style="522" bestFit="1" customWidth="1"/>
    <col min="9733" max="9733" width="13.625" style="522" customWidth="1"/>
    <col min="9734" max="9734" width="7.625" style="522" customWidth="1"/>
    <col min="9735" max="9735" width="5.5" style="522" customWidth="1"/>
    <col min="9736" max="9736" width="4" style="522" bestFit="1" customWidth="1"/>
    <col min="9737" max="9737" width="5.5" style="522" customWidth="1"/>
    <col min="9738" max="9738" width="4" style="522" bestFit="1" customWidth="1"/>
    <col min="9739" max="9739" width="5.5" style="522" customWidth="1"/>
    <col min="9740" max="9740" width="4" style="522" bestFit="1" customWidth="1"/>
    <col min="9741" max="9741" width="5.5" style="522" customWidth="1"/>
    <col min="9742" max="9742" width="4" style="522" bestFit="1" customWidth="1"/>
    <col min="9743" max="9743" width="5.5" style="522" customWidth="1"/>
    <col min="9744" max="9744" width="4" style="522" bestFit="1" customWidth="1"/>
    <col min="9745" max="9745" width="5.5" style="522" customWidth="1"/>
    <col min="9746" max="9746" width="4" style="522" bestFit="1" customWidth="1"/>
    <col min="9747" max="9747" width="5.5" style="522" customWidth="1"/>
    <col min="9748" max="9748" width="4" style="522" bestFit="1" customWidth="1"/>
    <col min="9749" max="9749" width="5.5" style="522" customWidth="1"/>
    <col min="9750" max="9750" width="4" style="522" bestFit="1" customWidth="1"/>
    <col min="9751" max="9751" width="5.5" style="522" customWidth="1"/>
    <col min="9752" max="9752" width="4" style="522" bestFit="1" customWidth="1"/>
    <col min="9753" max="9753" width="5.5" style="522" customWidth="1"/>
    <col min="9754" max="9754" width="4" style="522" bestFit="1" customWidth="1"/>
    <col min="9755" max="9755" width="5.5" style="522" customWidth="1"/>
    <col min="9756" max="9756" width="4" style="522" bestFit="1" customWidth="1"/>
    <col min="9757" max="9757" width="5.5" style="522" customWidth="1"/>
    <col min="9758" max="9758" width="4" style="522" bestFit="1" customWidth="1"/>
    <col min="9759" max="9759" width="5.5" style="522" customWidth="1"/>
    <col min="9760" max="9760" width="4" style="522" bestFit="1" customWidth="1"/>
    <col min="9761" max="9761" width="5.5" style="522" customWidth="1"/>
    <col min="9762" max="9762" width="4" style="522" bestFit="1" customWidth="1"/>
    <col min="9763" max="9763" width="5.5" style="522" customWidth="1"/>
    <col min="9764" max="9764" width="4" style="522" customWidth="1"/>
    <col min="9765" max="9765" width="5.5" style="522" customWidth="1"/>
    <col min="9766" max="9766" width="4" style="522" customWidth="1"/>
    <col min="9767" max="9767" width="7.875" style="522" customWidth="1"/>
    <col min="9768" max="9768" width="15" style="522" customWidth="1"/>
    <col min="9769" max="9770" width="0" style="522" hidden="1" customWidth="1"/>
    <col min="9771" max="9984" width="9" style="522"/>
    <col min="9985" max="9985" width="3.375" style="522" customWidth="1"/>
    <col min="9986" max="9986" width="15.625" style="522" customWidth="1"/>
    <col min="9987" max="9987" width="17.625" style="522" customWidth="1"/>
    <col min="9988" max="9988" width="2.75" style="522" bestFit="1" customWidth="1"/>
    <col min="9989" max="9989" width="13.625" style="522" customWidth="1"/>
    <col min="9990" max="9990" width="7.625" style="522" customWidth="1"/>
    <col min="9991" max="9991" width="5.5" style="522" customWidth="1"/>
    <col min="9992" max="9992" width="4" style="522" bestFit="1" customWidth="1"/>
    <col min="9993" max="9993" width="5.5" style="522" customWidth="1"/>
    <col min="9994" max="9994" width="4" style="522" bestFit="1" customWidth="1"/>
    <col min="9995" max="9995" width="5.5" style="522" customWidth="1"/>
    <col min="9996" max="9996" width="4" style="522" bestFit="1" customWidth="1"/>
    <col min="9997" max="9997" width="5.5" style="522" customWidth="1"/>
    <col min="9998" max="9998" width="4" style="522" bestFit="1" customWidth="1"/>
    <col min="9999" max="9999" width="5.5" style="522" customWidth="1"/>
    <col min="10000" max="10000" width="4" style="522" bestFit="1" customWidth="1"/>
    <col min="10001" max="10001" width="5.5" style="522" customWidth="1"/>
    <col min="10002" max="10002" width="4" style="522" bestFit="1" customWidth="1"/>
    <col min="10003" max="10003" width="5.5" style="522" customWidth="1"/>
    <col min="10004" max="10004" width="4" style="522" bestFit="1" customWidth="1"/>
    <col min="10005" max="10005" width="5.5" style="522" customWidth="1"/>
    <col min="10006" max="10006" width="4" style="522" bestFit="1" customWidth="1"/>
    <col min="10007" max="10007" width="5.5" style="522" customWidth="1"/>
    <col min="10008" max="10008" width="4" style="522" bestFit="1" customWidth="1"/>
    <col min="10009" max="10009" width="5.5" style="522" customWidth="1"/>
    <col min="10010" max="10010" width="4" style="522" bestFit="1" customWidth="1"/>
    <col min="10011" max="10011" width="5.5" style="522" customWidth="1"/>
    <col min="10012" max="10012" width="4" style="522" bestFit="1" customWidth="1"/>
    <col min="10013" max="10013" width="5.5" style="522" customWidth="1"/>
    <col min="10014" max="10014" width="4" style="522" bestFit="1" customWidth="1"/>
    <col min="10015" max="10015" width="5.5" style="522" customWidth="1"/>
    <col min="10016" max="10016" width="4" style="522" bestFit="1" customWidth="1"/>
    <col min="10017" max="10017" width="5.5" style="522" customWidth="1"/>
    <col min="10018" max="10018" width="4" style="522" bestFit="1" customWidth="1"/>
    <col min="10019" max="10019" width="5.5" style="522" customWidth="1"/>
    <col min="10020" max="10020" width="4" style="522" customWidth="1"/>
    <col min="10021" max="10021" width="5.5" style="522" customWidth="1"/>
    <col min="10022" max="10022" width="4" style="522" customWidth="1"/>
    <col min="10023" max="10023" width="7.875" style="522" customWidth="1"/>
    <col min="10024" max="10024" width="15" style="522" customWidth="1"/>
    <col min="10025" max="10026" width="0" style="522" hidden="1" customWidth="1"/>
    <col min="10027" max="10240" width="9" style="522"/>
    <col min="10241" max="10241" width="3.375" style="522" customWidth="1"/>
    <col min="10242" max="10242" width="15.625" style="522" customWidth="1"/>
    <col min="10243" max="10243" width="17.625" style="522" customWidth="1"/>
    <col min="10244" max="10244" width="2.75" style="522" bestFit="1" customWidth="1"/>
    <col min="10245" max="10245" width="13.625" style="522" customWidth="1"/>
    <col min="10246" max="10246" width="7.625" style="522" customWidth="1"/>
    <col min="10247" max="10247" width="5.5" style="522" customWidth="1"/>
    <col min="10248" max="10248" width="4" style="522" bestFit="1" customWidth="1"/>
    <col min="10249" max="10249" width="5.5" style="522" customWidth="1"/>
    <col min="10250" max="10250" width="4" style="522" bestFit="1" customWidth="1"/>
    <col min="10251" max="10251" width="5.5" style="522" customWidth="1"/>
    <col min="10252" max="10252" width="4" style="522" bestFit="1" customWidth="1"/>
    <col min="10253" max="10253" width="5.5" style="522" customWidth="1"/>
    <col min="10254" max="10254" width="4" style="522" bestFit="1" customWidth="1"/>
    <col min="10255" max="10255" width="5.5" style="522" customWidth="1"/>
    <col min="10256" max="10256" width="4" style="522" bestFit="1" customWidth="1"/>
    <col min="10257" max="10257" width="5.5" style="522" customWidth="1"/>
    <col min="10258" max="10258" width="4" style="522" bestFit="1" customWidth="1"/>
    <col min="10259" max="10259" width="5.5" style="522" customWidth="1"/>
    <col min="10260" max="10260" width="4" style="522" bestFit="1" customWidth="1"/>
    <col min="10261" max="10261" width="5.5" style="522" customWidth="1"/>
    <col min="10262" max="10262" width="4" style="522" bestFit="1" customWidth="1"/>
    <col min="10263" max="10263" width="5.5" style="522" customWidth="1"/>
    <col min="10264" max="10264" width="4" style="522" bestFit="1" customWidth="1"/>
    <col min="10265" max="10265" width="5.5" style="522" customWidth="1"/>
    <col min="10266" max="10266" width="4" style="522" bestFit="1" customWidth="1"/>
    <col min="10267" max="10267" width="5.5" style="522" customWidth="1"/>
    <col min="10268" max="10268" width="4" style="522" bestFit="1" customWidth="1"/>
    <col min="10269" max="10269" width="5.5" style="522" customWidth="1"/>
    <col min="10270" max="10270" width="4" style="522" bestFit="1" customWidth="1"/>
    <col min="10271" max="10271" width="5.5" style="522" customWidth="1"/>
    <col min="10272" max="10272" width="4" style="522" bestFit="1" customWidth="1"/>
    <col min="10273" max="10273" width="5.5" style="522" customWidth="1"/>
    <col min="10274" max="10274" width="4" style="522" bestFit="1" customWidth="1"/>
    <col min="10275" max="10275" width="5.5" style="522" customWidth="1"/>
    <col min="10276" max="10276" width="4" style="522" customWidth="1"/>
    <col min="10277" max="10277" width="5.5" style="522" customWidth="1"/>
    <col min="10278" max="10278" width="4" style="522" customWidth="1"/>
    <col min="10279" max="10279" width="7.875" style="522" customWidth="1"/>
    <col min="10280" max="10280" width="15" style="522" customWidth="1"/>
    <col min="10281" max="10282" width="0" style="522" hidden="1" customWidth="1"/>
    <col min="10283" max="10496" width="9" style="522"/>
    <col min="10497" max="10497" width="3.375" style="522" customWidth="1"/>
    <col min="10498" max="10498" width="15.625" style="522" customWidth="1"/>
    <col min="10499" max="10499" width="17.625" style="522" customWidth="1"/>
    <col min="10500" max="10500" width="2.75" style="522" bestFit="1" customWidth="1"/>
    <col min="10501" max="10501" width="13.625" style="522" customWidth="1"/>
    <col min="10502" max="10502" width="7.625" style="522" customWidth="1"/>
    <col min="10503" max="10503" width="5.5" style="522" customWidth="1"/>
    <col min="10504" max="10504" width="4" style="522" bestFit="1" customWidth="1"/>
    <col min="10505" max="10505" width="5.5" style="522" customWidth="1"/>
    <col min="10506" max="10506" width="4" style="522" bestFit="1" customWidth="1"/>
    <col min="10507" max="10507" width="5.5" style="522" customWidth="1"/>
    <col min="10508" max="10508" width="4" style="522" bestFit="1" customWidth="1"/>
    <col min="10509" max="10509" width="5.5" style="522" customWidth="1"/>
    <col min="10510" max="10510" width="4" style="522" bestFit="1" customWidth="1"/>
    <col min="10511" max="10511" width="5.5" style="522" customWidth="1"/>
    <col min="10512" max="10512" width="4" style="522" bestFit="1" customWidth="1"/>
    <col min="10513" max="10513" width="5.5" style="522" customWidth="1"/>
    <col min="10514" max="10514" width="4" style="522" bestFit="1" customWidth="1"/>
    <col min="10515" max="10515" width="5.5" style="522" customWidth="1"/>
    <col min="10516" max="10516" width="4" style="522" bestFit="1" customWidth="1"/>
    <col min="10517" max="10517" width="5.5" style="522" customWidth="1"/>
    <col min="10518" max="10518" width="4" style="522" bestFit="1" customWidth="1"/>
    <col min="10519" max="10519" width="5.5" style="522" customWidth="1"/>
    <col min="10520" max="10520" width="4" style="522" bestFit="1" customWidth="1"/>
    <col min="10521" max="10521" width="5.5" style="522" customWidth="1"/>
    <col min="10522" max="10522" width="4" style="522" bestFit="1" customWidth="1"/>
    <col min="10523" max="10523" width="5.5" style="522" customWidth="1"/>
    <col min="10524" max="10524" width="4" style="522" bestFit="1" customWidth="1"/>
    <col min="10525" max="10525" width="5.5" style="522" customWidth="1"/>
    <col min="10526" max="10526" width="4" style="522" bestFit="1" customWidth="1"/>
    <col min="10527" max="10527" width="5.5" style="522" customWidth="1"/>
    <col min="10528" max="10528" width="4" style="522" bestFit="1" customWidth="1"/>
    <col min="10529" max="10529" width="5.5" style="522" customWidth="1"/>
    <col min="10530" max="10530" width="4" style="522" bestFit="1" customWidth="1"/>
    <col min="10531" max="10531" width="5.5" style="522" customWidth="1"/>
    <col min="10532" max="10532" width="4" style="522" customWidth="1"/>
    <col min="10533" max="10533" width="5.5" style="522" customWidth="1"/>
    <col min="10534" max="10534" width="4" style="522" customWidth="1"/>
    <col min="10535" max="10535" width="7.875" style="522" customWidth="1"/>
    <col min="10536" max="10536" width="15" style="522" customWidth="1"/>
    <col min="10537" max="10538" width="0" style="522" hidden="1" customWidth="1"/>
    <col min="10539" max="10752" width="9" style="522"/>
    <col min="10753" max="10753" width="3.375" style="522" customWidth="1"/>
    <col min="10754" max="10754" width="15.625" style="522" customWidth="1"/>
    <col min="10755" max="10755" width="17.625" style="522" customWidth="1"/>
    <col min="10756" max="10756" width="2.75" style="522" bestFit="1" customWidth="1"/>
    <col min="10757" max="10757" width="13.625" style="522" customWidth="1"/>
    <col min="10758" max="10758" width="7.625" style="522" customWidth="1"/>
    <col min="10759" max="10759" width="5.5" style="522" customWidth="1"/>
    <col min="10760" max="10760" width="4" style="522" bestFit="1" customWidth="1"/>
    <col min="10761" max="10761" width="5.5" style="522" customWidth="1"/>
    <col min="10762" max="10762" width="4" style="522" bestFit="1" customWidth="1"/>
    <col min="10763" max="10763" width="5.5" style="522" customWidth="1"/>
    <col min="10764" max="10764" width="4" style="522" bestFit="1" customWidth="1"/>
    <col min="10765" max="10765" width="5.5" style="522" customWidth="1"/>
    <col min="10766" max="10766" width="4" style="522" bestFit="1" customWidth="1"/>
    <col min="10767" max="10767" width="5.5" style="522" customWidth="1"/>
    <col min="10768" max="10768" width="4" style="522" bestFit="1" customWidth="1"/>
    <col min="10769" max="10769" width="5.5" style="522" customWidth="1"/>
    <col min="10770" max="10770" width="4" style="522" bestFit="1" customWidth="1"/>
    <col min="10771" max="10771" width="5.5" style="522" customWidth="1"/>
    <col min="10772" max="10772" width="4" style="522" bestFit="1" customWidth="1"/>
    <col min="10773" max="10773" width="5.5" style="522" customWidth="1"/>
    <col min="10774" max="10774" width="4" style="522" bestFit="1" customWidth="1"/>
    <col min="10775" max="10775" width="5.5" style="522" customWidth="1"/>
    <col min="10776" max="10776" width="4" style="522" bestFit="1" customWidth="1"/>
    <col min="10777" max="10777" width="5.5" style="522" customWidth="1"/>
    <col min="10778" max="10778" width="4" style="522" bestFit="1" customWidth="1"/>
    <col min="10779" max="10779" width="5.5" style="522" customWidth="1"/>
    <col min="10780" max="10780" width="4" style="522" bestFit="1" customWidth="1"/>
    <col min="10781" max="10781" width="5.5" style="522" customWidth="1"/>
    <col min="10782" max="10782" width="4" style="522" bestFit="1" customWidth="1"/>
    <col min="10783" max="10783" width="5.5" style="522" customWidth="1"/>
    <col min="10784" max="10784" width="4" style="522" bestFit="1" customWidth="1"/>
    <col min="10785" max="10785" width="5.5" style="522" customWidth="1"/>
    <col min="10786" max="10786" width="4" style="522" bestFit="1" customWidth="1"/>
    <col min="10787" max="10787" width="5.5" style="522" customWidth="1"/>
    <col min="10788" max="10788" width="4" style="522" customWidth="1"/>
    <col min="10789" max="10789" width="5.5" style="522" customWidth="1"/>
    <col min="10790" max="10790" width="4" style="522" customWidth="1"/>
    <col min="10791" max="10791" width="7.875" style="522" customWidth="1"/>
    <col min="10792" max="10792" width="15" style="522" customWidth="1"/>
    <col min="10793" max="10794" width="0" style="522" hidden="1" customWidth="1"/>
    <col min="10795" max="11008" width="9" style="522"/>
    <col min="11009" max="11009" width="3.375" style="522" customWidth="1"/>
    <col min="11010" max="11010" width="15.625" style="522" customWidth="1"/>
    <col min="11011" max="11011" width="17.625" style="522" customWidth="1"/>
    <col min="11012" max="11012" width="2.75" style="522" bestFit="1" customWidth="1"/>
    <col min="11013" max="11013" width="13.625" style="522" customWidth="1"/>
    <col min="11014" max="11014" width="7.625" style="522" customWidth="1"/>
    <col min="11015" max="11015" width="5.5" style="522" customWidth="1"/>
    <col min="11016" max="11016" width="4" style="522" bestFit="1" customWidth="1"/>
    <col min="11017" max="11017" width="5.5" style="522" customWidth="1"/>
    <col min="11018" max="11018" width="4" style="522" bestFit="1" customWidth="1"/>
    <col min="11019" max="11019" width="5.5" style="522" customWidth="1"/>
    <col min="11020" max="11020" width="4" style="522" bestFit="1" customWidth="1"/>
    <col min="11021" max="11021" width="5.5" style="522" customWidth="1"/>
    <col min="11022" max="11022" width="4" style="522" bestFit="1" customWidth="1"/>
    <col min="11023" max="11023" width="5.5" style="522" customWidth="1"/>
    <col min="11024" max="11024" width="4" style="522" bestFit="1" customWidth="1"/>
    <col min="11025" max="11025" width="5.5" style="522" customWidth="1"/>
    <col min="11026" max="11026" width="4" style="522" bestFit="1" customWidth="1"/>
    <col min="11027" max="11027" width="5.5" style="522" customWidth="1"/>
    <col min="11028" max="11028" width="4" style="522" bestFit="1" customWidth="1"/>
    <col min="11029" max="11029" width="5.5" style="522" customWidth="1"/>
    <col min="11030" max="11030" width="4" style="522" bestFit="1" customWidth="1"/>
    <col min="11031" max="11031" width="5.5" style="522" customWidth="1"/>
    <col min="11032" max="11032" width="4" style="522" bestFit="1" customWidth="1"/>
    <col min="11033" max="11033" width="5.5" style="522" customWidth="1"/>
    <col min="11034" max="11034" width="4" style="522" bestFit="1" customWidth="1"/>
    <col min="11035" max="11035" width="5.5" style="522" customWidth="1"/>
    <col min="11036" max="11036" width="4" style="522" bestFit="1" customWidth="1"/>
    <col min="11037" max="11037" width="5.5" style="522" customWidth="1"/>
    <col min="11038" max="11038" width="4" style="522" bestFit="1" customWidth="1"/>
    <col min="11039" max="11039" width="5.5" style="522" customWidth="1"/>
    <col min="11040" max="11040" width="4" style="522" bestFit="1" customWidth="1"/>
    <col min="11041" max="11041" width="5.5" style="522" customWidth="1"/>
    <col min="11042" max="11042" width="4" style="522" bestFit="1" customWidth="1"/>
    <col min="11043" max="11043" width="5.5" style="522" customWidth="1"/>
    <col min="11044" max="11044" width="4" style="522" customWidth="1"/>
    <col min="11045" max="11045" width="5.5" style="522" customWidth="1"/>
    <col min="11046" max="11046" width="4" style="522" customWidth="1"/>
    <col min="11047" max="11047" width="7.875" style="522" customWidth="1"/>
    <col min="11048" max="11048" width="15" style="522" customWidth="1"/>
    <col min="11049" max="11050" width="0" style="522" hidden="1" customWidth="1"/>
    <col min="11051" max="11264" width="9" style="522"/>
    <col min="11265" max="11265" width="3.375" style="522" customWidth="1"/>
    <col min="11266" max="11266" width="15.625" style="522" customWidth="1"/>
    <col min="11267" max="11267" width="17.625" style="522" customWidth="1"/>
    <col min="11268" max="11268" width="2.75" style="522" bestFit="1" customWidth="1"/>
    <col min="11269" max="11269" width="13.625" style="522" customWidth="1"/>
    <col min="11270" max="11270" width="7.625" style="522" customWidth="1"/>
    <col min="11271" max="11271" width="5.5" style="522" customWidth="1"/>
    <col min="11272" max="11272" width="4" style="522" bestFit="1" customWidth="1"/>
    <col min="11273" max="11273" width="5.5" style="522" customWidth="1"/>
    <col min="11274" max="11274" width="4" style="522" bestFit="1" customWidth="1"/>
    <col min="11275" max="11275" width="5.5" style="522" customWidth="1"/>
    <col min="11276" max="11276" width="4" style="522" bestFit="1" customWidth="1"/>
    <col min="11277" max="11277" width="5.5" style="522" customWidth="1"/>
    <col min="11278" max="11278" width="4" style="522" bestFit="1" customWidth="1"/>
    <col min="11279" max="11279" width="5.5" style="522" customWidth="1"/>
    <col min="11280" max="11280" width="4" style="522" bestFit="1" customWidth="1"/>
    <col min="11281" max="11281" width="5.5" style="522" customWidth="1"/>
    <col min="11282" max="11282" width="4" style="522" bestFit="1" customWidth="1"/>
    <col min="11283" max="11283" width="5.5" style="522" customWidth="1"/>
    <col min="11284" max="11284" width="4" style="522" bestFit="1" customWidth="1"/>
    <col min="11285" max="11285" width="5.5" style="522" customWidth="1"/>
    <col min="11286" max="11286" width="4" style="522" bestFit="1" customWidth="1"/>
    <col min="11287" max="11287" width="5.5" style="522" customWidth="1"/>
    <col min="11288" max="11288" width="4" style="522" bestFit="1" customWidth="1"/>
    <col min="11289" max="11289" width="5.5" style="522" customWidth="1"/>
    <col min="11290" max="11290" width="4" style="522" bestFit="1" customWidth="1"/>
    <col min="11291" max="11291" width="5.5" style="522" customWidth="1"/>
    <col min="11292" max="11292" width="4" style="522" bestFit="1" customWidth="1"/>
    <col min="11293" max="11293" width="5.5" style="522" customWidth="1"/>
    <col min="11294" max="11294" width="4" style="522" bestFit="1" customWidth="1"/>
    <col min="11295" max="11295" width="5.5" style="522" customWidth="1"/>
    <col min="11296" max="11296" width="4" style="522" bestFit="1" customWidth="1"/>
    <col min="11297" max="11297" width="5.5" style="522" customWidth="1"/>
    <col min="11298" max="11298" width="4" style="522" bestFit="1" customWidth="1"/>
    <col min="11299" max="11299" width="5.5" style="522" customWidth="1"/>
    <col min="11300" max="11300" width="4" style="522" customWidth="1"/>
    <col min="11301" max="11301" width="5.5" style="522" customWidth="1"/>
    <col min="11302" max="11302" width="4" style="522" customWidth="1"/>
    <col min="11303" max="11303" width="7.875" style="522" customWidth="1"/>
    <col min="11304" max="11304" width="15" style="522" customWidth="1"/>
    <col min="11305" max="11306" width="0" style="522" hidden="1" customWidth="1"/>
    <col min="11307" max="11520" width="9" style="522"/>
    <col min="11521" max="11521" width="3.375" style="522" customWidth="1"/>
    <col min="11522" max="11522" width="15.625" style="522" customWidth="1"/>
    <col min="11523" max="11523" width="17.625" style="522" customWidth="1"/>
    <col min="11524" max="11524" width="2.75" style="522" bestFit="1" customWidth="1"/>
    <col min="11525" max="11525" width="13.625" style="522" customWidth="1"/>
    <col min="11526" max="11526" width="7.625" style="522" customWidth="1"/>
    <col min="11527" max="11527" width="5.5" style="522" customWidth="1"/>
    <col min="11528" max="11528" width="4" style="522" bestFit="1" customWidth="1"/>
    <col min="11529" max="11529" width="5.5" style="522" customWidth="1"/>
    <col min="11530" max="11530" width="4" style="522" bestFit="1" customWidth="1"/>
    <col min="11531" max="11531" width="5.5" style="522" customWidth="1"/>
    <col min="11532" max="11532" width="4" style="522" bestFit="1" customWidth="1"/>
    <col min="11533" max="11533" width="5.5" style="522" customWidth="1"/>
    <col min="11534" max="11534" width="4" style="522" bestFit="1" customWidth="1"/>
    <col min="11535" max="11535" width="5.5" style="522" customWidth="1"/>
    <col min="11536" max="11536" width="4" style="522" bestFit="1" customWidth="1"/>
    <col min="11537" max="11537" width="5.5" style="522" customWidth="1"/>
    <col min="11538" max="11538" width="4" style="522" bestFit="1" customWidth="1"/>
    <col min="11539" max="11539" width="5.5" style="522" customWidth="1"/>
    <col min="11540" max="11540" width="4" style="522" bestFit="1" customWidth="1"/>
    <col min="11541" max="11541" width="5.5" style="522" customWidth="1"/>
    <col min="11542" max="11542" width="4" style="522" bestFit="1" customWidth="1"/>
    <col min="11543" max="11543" width="5.5" style="522" customWidth="1"/>
    <col min="11544" max="11544" width="4" style="522" bestFit="1" customWidth="1"/>
    <col min="11545" max="11545" width="5.5" style="522" customWidth="1"/>
    <col min="11546" max="11546" width="4" style="522" bestFit="1" customWidth="1"/>
    <col min="11547" max="11547" width="5.5" style="522" customWidth="1"/>
    <col min="11548" max="11548" width="4" style="522" bestFit="1" customWidth="1"/>
    <col min="11549" max="11549" width="5.5" style="522" customWidth="1"/>
    <col min="11550" max="11550" width="4" style="522" bestFit="1" customWidth="1"/>
    <col min="11551" max="11551" width="5.5" style="522" customWidth="1"/>
    <col min="11552" max="11552" width="4" style="522" bestFit="1" customWidth="1"/>
    <col min="11553" max="11553" width="5.5" style="522" customWidth="1"/>
    <col min="11554" max="11554" width="4" style="522" bestFit="1" customWidth="1"/>
    <col min="11555" max="11555" width="5.5" style="522" customWidth="1"/>
    <col min="11556" max="11556" width="4" style="522" customWidth="1"/>
    <col min="11557" max="11557" width="5.5" style="522" customWidth="1"/>
    <col min="11558" max="11558" width="4" style="522" customWidth="1"/>
    <col min="11559" max="11559" width="7.875" style="522" customWidth="1"/>
    <col min="11560" max="11560" width="15" style="522" customWidth="1"/>
    <col min="11561" max="11562" width="0" style="522" hidden="1" customWidth="1"/>
    <col min="11563" max="11776" width="9" style="522"/>
    <col min="11777" max="11777" width="3.375" style="522" customWidth="1"/>
    <col min="11778" max="11778" width="15.625" style="522" customWidth="1"/>
    <col min="11779" max="11779" width="17.625" style="522" customWidth="1"/>
    <col min="11780" max="11780" width="2.75" style="522" bestFit="1" customWidth="1"/>
    <col min="11781" max="11781" width="13.625" style="522" customWidth="1"/>
    <col min="11782" max="11782" width="7.625" style="522" customWidth="1"/>
    <col min="11783" max="11783" width="5.5" style="522" customWidth="1"/>
    <col min="11784" max="11784" width="4" style="522" bestFit="1" customWidth="1"/>
    <col min="11785" max="11785" width="5.5" style="522" customWidth="1"/>
    <col min="11786" max="11786" width="4" style="522" bestFit="1" customWidth="1"/>
    <col min="11787" max="11787" width="5.5" style="522" customWidth="1"/>
    <col min="11788" max="11788" width="4" style="522" bestFit="1" customWidth="1"/>
    <col min="11789" max="11789" width="5.5" style="522" customWidth="1"/>
    <col min="11790" max="11790" width="4" style="522" bestFit="1" customWidth="1"/>
    <col min="11791" max="11791" width="5.5" style="522" customWidth="1"/>
    <col min="11792" max="11792" width="4" style="522" bestFit="1" customWidth="1"/>
    <col min="11793" max="11793" width="5.5" style="522" customWidth="1"/>
    <col min="11794" max="11794" width="4" style="522" bestFit="1" customWidth="1"/>
    <col min="11795" max="11795" width="5.5" style="522" customWidth="1"/>
    <col min="11796" max="11796" width="4" style="522" bestFit="1" customWidth="1"/>
    <col min="11797" max="11797" width="5.5" style="522" customWidth="1"/>
    <col min="11798" max="11798" width="4" style="522" bestFit="1" customWidth="1"/>
    <col min="11799" max="11799" width="5.5" style="522" customWidth="1"/>
    <col min="11800" max="11800" width="4" style="522" bestFit="1" customWidth="1"/>
    <col min="11801" max="11801" width="5.5" style="522" customWidth="1"/>
    <col min="11802" max="11802" width="4" style="522" bestFit="1" customWidth="1"/>
    <col min="11803" max="11803" width="5.5" style="522" customWidth="1"/>
    <col min="11804" max="11804" width="4" style="522" bestFit="1" customWidth="1"/>
    <col min="11805" max="11805" width="5.5" style="522" customWidth="1"/>
    <col min="11806" max="11806" width="4" style="522" bestFit="1" customWidth="1"/>
    <col min="11807" max="11807" width="5.5" style="522" customWidth="1"/>
    <col min="11808" max="11808" width="4" style="522" bestFit="1" customWidth="1"/>
    <col min="11809" max="11809" width="5.5" style="522" customWidth="1"/>
    <col min="11810" max="11810" width="4" style="522" bestFit="1" customWidth="1"/>
    <col min="11811" max="11811" width="5.5" style="522" customWidth="1"/>
    <col min="11812" max="11812" width="4" style="522" customWidth="1"/>
    <col min="11813" max="11813" width="5.5" style="522" customWidth="1"/>
    <col min="11814" max="11814" width="4" style="522" customWidth="1"/>
    <col min="11815" max="11815" width="7.875" style="522" customWidth="1"/>
    <col min="11816" max="11816" width="15" style="522" customWidth="1"/>
    <col min="11817" max="11818" width="0" style="522" hidden="1" customWidth="1"/>
    <col min="11819" max="12032" width="9" style="522"/>
    <col min="12033" max="12033" width="3.375" style="522" customWidth="1"/>
    <col min="12034" max="12034" width="15.625" style="522" customWidth="1"/>
    <col min="12035" max="12035" width="17.625" style="522" customWidth="1"/>
    <col min="12036" max="12036" width="2.75" style="522" bestFit="1" customWidth="1"/>
    <col min="12037" max="12037" width="13.625" style="522" customWidth="1"/>
    <col min="12038" max="12038" width="7.625" style="522" customWidth="1"/>
    <col min="12039" max="12039" width="5.5" style="522" customWidth="1"/>
    <col min="12040" max="12040" width="4" style="522" bestFit="1" customWidth="1"/>
    <col min="12041" max="12041" width="5.5" style="522" customWidth="1"/>
    <col min="12042" max="12042" width="4" style="522" bestFit="1" customWidth="1"/>
    <col min="12043" max="12043" width="5.5" style="522" customWidth="1"/>
    <col min="12044" max="12044" width="4" style="522" bestFit="1" customWidth="1"/>
    <col min="12045" max="12045" width="5.5" style="522" customWidth="1"/>
    <col min="12046" max="12046" width="4" style="522" bestFit="1" customWidth="1"/>
    <col min="12047" max="12047" width="5.5" style="522" customWidth="1"/>
    <col min="12048" max="12048" width="4" style="522" bestFit="1" customWidth="1"/>
    <col min="12049" max="12049" width="5.5" style="522" customWidth="1"/>
    <col min="12050" max="12050" width="4" style="522" bestFit="1" customWidth="1"/>
    <col min="12051" max="12051" width="5.5" style="522" customWidth="1"/>
    <col min="12052" max="12052" width="4" style="522" bestFit="1" customWidth="1"/>
    <col min="12053" max="12053" width="5.5" style="522" customWidth="1"/>
    <col min="12054" max="12054" width="4" style="522" bestFit="1" customWidth="1"/>
    <col min="12055" max="12055" width="5.5" style="522" customWidth="1"/>
    <col min="12056" max="12056" width="4" style="522" bestFit="1" customWidth="1"/>
    <col min="12057" max="12057" width="5.5" style="522" customWidth="1"/>
    <col min="12058" max="12058" width="4" style="522" bestFit="1" customWidth="1"/>
    <col min="12059" max="12059" width="5.5" style="522" customWidth="1"/>
    <col min="12060" max="12060" width="4" style="522" bestFit="1" customWidth="1"/>
    <col min="12061" max="12061" width="5.5" style="522" customWidth="1"/>
    <col min="12062" max="12062" width="4" style="522" bestFit="1" customWidth="1"/>
    <col min="12063" max="12063" width="5.5" style="522" customWidth="1"/>
    <col min="12064" max="12064" width="4" style="522" bestFit="1" customWidth="1"/>
    <col min="12065" max="12065" width="5.5" style="522" customWidth="1"/>
    <col min="12066" max="12066" width="4" style="522" bestFit="1" customWidth="1"/>
    <col min="12067" max="12067" width="5.5" style="522" customWidth="1"/>
    <col min="12068" max="12068" width="4" style="522" customWidth="1"/>
    <col min="12069" max="12069" width="5.5" style="522" customWidth="1"/>
    <col min="12070" max="12070" width="4" style="522" customWidth="1"/>
    <col min="12071" max="12071" width="7.875" style="522" customWidth="1"/>
    <col min="12072" max="12072" width="15" style="522" customWidth="1"/>
    <col min="12073" max="12074" width="0" style="522" hidden="1" customWidth="1"/>
    <col min="12075" max="12288" width="9" style="522"/>
    <col min="12289" max="12289" width="3.375" style="522" customWidth="1"/>
    <col min="12290" max="12290" width="15.625" style="522" customWidth="1"/>
    <col min="12291" max="12291" width="17.625" style="522" customWidth="1"/>
    <col min="12292" max="12292" width="2.75" style="522" bestFit="1" customWidth="1"/>
    <col min="12293" max="12293" width="13.625" style="522" customWidth="1"/>
    <col min="12294" max="12294" width="7.625" style="522" customWidth="1"/>
    <col min="12295" max="12295" width="5.5" style="522" customWidth="1"/>
    <col min="12296" max="12296" width="4" style="522" bestFit="1" customWidth="1"/>
    <col min="12297" max="12297" width="5.5" style="522" customWidth="1"/>
    <col min="12298" max="12298" width="4" style="522" bestFit="1" customWidth="1"/>
    <col min="12299" max="12299" width="5.5" style="522" customWidth="1"/>
    <col min="12300" max="12300" width="4" style="522" bestFit="1" customWidth="1"/>
    <col min="12301" max="12301" width="5.5" style="522" customWidth="1"/>
    <col min="12302" max="12302" width="4" style="522" bestFit="1" customWidth="1"/>
    <col min="12303" max="12303" width="5.5" style="522" customWidth="1"/>
    <col min="12304" max="12304" width="4" style="522" bestFit="1" customWidth="1"/>
    <col min="12305" max="12305" width="5.5" style="522" customWidth="1"/>
    <col min="12306" max="12306" width="4" style="522" bestFit="1" customWidth="1"/>
    <col min="12307" max="12307" width="5.5" style="522" customWidth="1"/>
    <col min="12308" max="12308" width="4" style="522" bestFit="1" customWidth="1"/>
    <col min="12309" max="12309" width="5.5" style="522" customWidth="1"/>
    <col min="12310" max="12310" width="4" style="522" bestFit="1" customWidth="1"/>
    <col min="12311" max="12311" width="5.5" style="522" customWidth="1"/>
    <col min="12312" max="12312" width="4" style="522" bestFit="1" customWidth="1"/>
    <col min="12313" max="12313" width="5.5" style="522" customWidth="1"/>
    <col min="12314" max="12314" width="4" style="522" bestFit="1" customWidth="1"/>
    <col min="12315" max="12315" width="5.5" style="522" customWidth="1"/>
    <col min="12316" max="12316" width="4" style="522" bestFit="1" customWidth="1"/>
    <col min="12317" max="12317" width="5.5" style="522" customWidth="1"/>
    <col min="12318" max="12318" width="4" style="522" bestFit="1" customWidth="1"/>
    <col min="12319" max="12319" width="5.5" style="522" customWidth="1"/>
    <col min="12320" max="12320" width="4" style="522" bestFit="1" customWidth="1"/>
    <col min="12321" max="12321" width="5.5" style="522" customWidth="1"/>
    <col min="12322" max="12322" width="4" style="522" bestFit="1" customWidth="1"/>
    <col min="12323" max="12323" width="5.5" style="522" customWidth="1"/>
    <col min="12324" max="12324" width="4" style="522" customWidth="1"/>
    <col min="12325" max="12325" width="5.5" style="522" customWidth="1"/>
    <col min="12326" max="12326" width="4" style="522" customWidth="1"/>
    <col min="12327" max="12327" width="7.875" style="522" customWidth="1"/>
    <col min="12328" max="12328" width="15" style="522" customWidth="1"/>
    <col min="12329" max="12330" width="0" style="522" hidden="1" customWidth="1"/>
    <col min="12331" max="12544" width="9" style="522"/>
    <col min="12545" max="12545" width="3.375" style="522" customWidth="1"/>
    <col min="12546" max="12546" width="15.625" style="522" customWidth="1"/>
    <col min="12547" max="12547" width="17.625" style="522" customWidth="1"/>
    <col min="12548" max="12548" width="2.75" style="522" bestFit="1" customWidth="1"/>
    <col min="12549" max="12549" width="13.625" style="522" customWidth="1"/>
    <col min="12550" max="12550" width="7.625" style="522" customWidth="1"/>
    <col min="12551" max="12551" width="5.5" style="522" customWidth="1"/>
    <col min="12552" max="12552" width="4" style="522" bestFit="1" customWidth="1"/>
    <col min="12553" max="12553" width="5.5" style="522" customWidth="1"/>
    <col min="12554" max="12554" width="4" style="522" bestFit="1" customWidth="1"/>
    <col min="12555" max="12555" width="5.5" style="522" customWidth="1"/>
    <col min="12556" max="12556" width="4" style="522" bestFit="1" customWidth="1"/>
    <col min="12557" max="12557" width="5.5" style="522" customWidth="1"/>
    <col min="12558" max="12558" width="4" style="522" bestFit="1" customWidth="1"/>
    <col min="12559" max="12559" width="5.5" style="522" customWidth="1"/>
    <col min="12560" max="12560" width="4" style="522" bestFit="1" customWidth="1"/>
    <col min="12561" max="12561" width="5.5" style="522" customWidth="1"/>
    <col min="12562" max="12562" width="4" style="522" bestFit="1" customWidth="1"/>
    <col min="12563" max="12563" width="5.5" style="522" customWidth="1"/>
    <col min="12564" max="12564" width="4" style="522" bestFit="1" customWidth="1"/>
    <col min="12565" max="12565" width="5.5" style="522" customWidth="1"/>
    <col min="12566" max="12566" width="4" style="522" bestFit="1" customWidth="1"/>
    <col min="12567" max="12567" width="5.5" style="522" customWidth="1"/>
    <col min="12568" max="12568" width="4" style="522" bestFit="1" customWidth="1"/>
    <col min="12569" max="12569" width="5.5" style="522" customWidth="1"/>
    <col min="12570" max="12570" width="4" style="522" bestFit="1" customWidth="1"/>
    <col min="12571" max="12571" width="5.5" style="522" customWidth="1"/>
    <col min="12572" max="12572" width="4" style="522" bestFit="1" customWidth="1"/>
    <col min="12573" max="12573" width="5.5" style="522" customWidth="1"/>
    <col min="12574" max="12574" width="4" style="522" bestFit="1" customWidth="1"/>
    <col min="12575" max="12575" width="5.5" style="522" customWidth="1"/>
    <col min="12576" max="12576" width="4" style="522" bestFit="1" customWidth="1"/>
    <col min="12577" max="12577" width="5.5" style="522" customWidth="1"/>
    <col min="12578" max="12578" width="4" style="522" bestFit="1" customWidth="1"/>
    <col min="12579" max="12579" width="5.5" style="522" customWidth="1"/>
    <col min="12580" max="12580" width="4" style="522" customWidth="1"/>
    <col min="12581" max="12581" width="5.5" style="522" customWidth="1"/>
    <col min="12582" max="12582" width="4" style="522" customWidth="1"/>
    <col min="12583" max="12583" width="7.875" style="522" customWidth="1"/>
    <col min="12584" max="12584" width="15" style="522" customWidth="1"/>
    <col min="12585" max="12586" width="0" style="522" hidden="1" customWidth="1"/>
    <col min="12587" max="12800" width="9" style="522"/>
    <col min="12801" max="12801" width="3.375" style="522" customWidth="1"/>
    <col min="12802" max="12802" width="15.625" style="522" customWidth="1"/>
    <col min="12803" max="12803" width="17.625" style="522" customWidth="1"/>
    <col min="12804" max="12804" width="2.75" style="522" bestFit="1" customWidth="1"/>
    <col min="12805" max="12805" width="13.625" style="522" customWidth="1"/>
    <col min="12806" max="12806" width="7.625" style="522" customWidth="1"/>
    <col min="12807" max="12807" width="5.5" style="522" customWidth="1"/>
    <col min="12808" max="12808" width="4" style="522" bestFit="1" customWidth="1"/>
    <col min="12809" max="12809" width="5.5" style="522" customWidth="1"/>
    <col min="12810" max="12810" width="4" style="522" bestFit="1" customWidth="1"/>
    <col min="12811" max="12811" width="5.5" style="522" customWidth="1"/>
    <col min="12812" max="12812" width="4" style="522" bestFit="1" customWidth="1"/>
    <col min="12813" max="12813" width="5.5" style="522" customWidth="1"/>
    <col min="12814" max="12814" width="4" style="522" bestFit="1" customWidth="1"/>
    <col min="12815" max="12815" width="5.5" style="522" customWidth="1"/>
    <col min="12816" max="12816" width="4" style="522" bestFit="1" customWidth="1"/>
    <col min="12817" max="12817" width="5.5" style="522" customWidth="1"/>
    <col min="12818" max="12818" width="4" style="522" bestFit="1" customWidth="1"/>
    <col min="12819" max="12819" width="5.5" style="522" customWidth="1"/>
    <col min="12820" max="12820" width="4" style="522" bestFit="1" customWidth="1"/>
    <col min="12821" max="12821" width="5.5" style="522" customWidth="1"/>
    <col min="12822" max="12822" width="4" style="522" bestFit="1" customWidth="1"/>
    <col min="12823" max="12823" width="5.5" style="522" customWidth="1"/>
    <col min="12824" max="12824" width="4" style="522" bestFit="1" customWidth="1"/>
    <col min="12825" max="12825" width="5.5" style="522" customWidth="1"/>
    <col min="12826" max="12826" width="4" style="522" bestFit="1" customWidth="1"/>
    <col min="12827" max="12827" width="5.5" style="522" customWidth="1"/>
    <col min="12828" max="12828" width="4" style="522" bestFit="1" customWidth="1"/>
    <col min="12829" max="12829" width="5.5" style="522" customWidth="1"/>
    <col min="12830" max="12830" width="4" style="522" bestFit="1" customWidth="1"/>
    <col min="12831" max="12831" width="5.5" style="522" customWidth="1"/>
    <col min="12832" max="12832" width="4" style="522" bestFit="1" customWidth="1"/>
    <col min="12833" max="12833" width="5.5" style="522" customWidth="1"/>
    <col min="12834" max="12834" width="4" style="522" bestFit="1" customWidth="1"/>
    <col min="12835" max="12835" width="5.5" style="522" customWidth="1"/>
    <col min="12836" max="12836" width="4" style="522" customWidth="1"/>
    <col min="12837" max="12837" width="5.5" style="522" customWidth="1"/>
    <col min="12838" max="12838" width="4" style="522" customWidth="1"/>
    <col min="12839" max="12839" width="7.875" style="522" customWidth="1"/>
    <col min="12840" max="12840" width="15" style="522" customWidth="1"/>
    <col min="12841" max="12842" width="0" style="522" hidden="1" customWidth="1"/>
    <col min="12843" max="13056" width="9" style="522"/>
    <col min="13057" max="13057" width="3.375" style="522" customWidth="1"/>
    <col min="13058" max="13058" width="15.625" style="522" customWidth="1"/>
    <col min="13059" max="13059" width="17.625" style="522" customWidth="1"/>
    <col min="13060" max="13060" width="2.75" style="522" bestFit="1" customWidth="1"/>
    <col min="13061" max="13061" width="13.625" style="522" customWidth="1"/>
    <col min="13062" max="13062" width="7.625" style="522" customWidth="1"/>
    <col min="13063" max="13063" width="5.5" style="522" customWidth="1"/>
    <col min="13064" max="13064" width="4" style="522" bestFit="1" customWidth="1"/>
    <col min="13065" max="13065" width="5.5" style="522" customWidth="1"/>
    <col min="13066" max="13066" width="4" style="522" bestFit="1" customWidth="1"/>
    <col min="13067" max="13067" width="5.5" style="522" customWidth="1"/>
    <col min="13068" max="13068" width="4" style="522" bestFit="1" customWidth="1"/>
    <col min="13069" max="13069" width="5.5" style="522" customWidth="1"/>
    <col min="13070" max="13070" width="4" style="522" bestFit="1" customWidth="1"/>
    <col min="13071" max="13071" width="5.5" style="522" customWidth="1"/>
    <col min="13072" max="13072" width="4" style="522" bestFit="1" customWidth="1"/>
    <col min="13073" max="13073" width="5.5" style="522" customWidth="1"/>
    <col min="13074" max="13074" width="4" style="522" bestFit="1" customWidth="1"/>
    <col min="13075" max="13075" width="5.5" style="522" customWidth="1"/>
    <col min="13076" max="13076" width="4" style="522" bestFit="1" customWidth="1"/>
    <col min="13077" max="13077" width="5.5" style="522" customWidth="1"/>
    <col min="13078" max="13078" width="4" style="522" bestFit="1" customWidth="1"/>
    <col min="13079" max="13079" width="5.5" style="522" customWidth="1"/>
    <col min="13080" max="13080" width="4" style="522" bestFit="1" customWidth="1"/>
    <col min="13081" max="13081" width="5.5" style="522" customWidth="1"/>
    <col min="13082" max="13082" width="4" style="522" bestFit="1" customWidth="1"/>
    <col min="13083" max="13083" width="5.5" style="522" customWidth="1"/>
    <col min="13084" max="13084" width="4" style="522" bestFit="1" customWidth="1"/>
    <col min="13085" max="13085" width="5.5" style="522" customWidth="1"/>
    <col min="13086" max="13086" width="4" style="522" bestFit="1" customWidth="1"/>
    <col min="13087" max="13087" width="5.5" style="522" customWidth="1"/>
    <col min="13088" max="13088" width="4" style="522" bestFit="1" customWidth="1"/>
    <col min="13089" max="13089" width="5.5" style="522" customWidth="1"/>
    <col min="13090" max="13090" width="4" style="522" bestFit="1" customWidth="1"/>
    <col min="13091" max="13091" width="5.5" style="522" customWidth="1"/>
    <col min="13092" max="13092" width="4" style="522" customWidth="1"/>
    <col min="13093" max="13093" width="5.5" style="522" customWidth="1"/>
    <col min="13094" max="13094" width="4" style="522" customWidth="1"/>
    <col min="13095" max="13095" width="7.875" style="522" customWidth="1"/>
    <col min="13096" max="13096" width="15" style="522" customWidth="1"/>
    <col min="13097" max="13098" width="0" style="522" hidden="1" customWidth="1"/>
    <col min="13099" max="13312" width="9" style="522"/>
    <col min="13313" max="13313" width="3.375" style="522" customWidth="1"/>
    <col min="13314" max="13314" width="15.625" style="522" customWidth="1"/>
    <col min="13315" max="13315" width="17.625" style="522" customWidth="1"/>
    <col min="13316" max="13316" width="2.75" style="522" bestFit="1" customWidth="1"/>
    <col min="13317" max="13317" width="13.625" style="522" customWidth="1"/>
    <col min="13318" max="13318" width="7.625" style="522" customWidth="1"/>
    <col min="13319" max="13319" width="5.5" style="522" customWidth="1"/>
    <col min="13320" max="13320" width="4" style="522" bestFit="1" customWidth="1"/>
    <col min="13321" max="13321" width="5.5" style="522" customWidth="1"/>
    <col min="13322" max="13322" width="4" style="522" bestFit="1" customWidth="1"/>
    <col min="13323" max="13323" width="5.5" style="522" customWidth="1"/>
    <col min="13324" max="13324" width="4" style="522" bestFit="1" customWidth="1"/>
    <col min="13325" max="13325" width="5.5" style="522" customWidth="1"/>
    <col min="13326" max="13326" width="4" style="522" bestFit="1" customWidth="1"/>
    <col min="13327" max="13327" width="5.5" style="522" customWidth="1"/>
    <col min="13328" max="13328" width="4" style="522" bestFit="1" customWidth="1"/>
    <col min="13329" max="13329" width="5.5" style="522" customWidth="1"/>
    <col min="13330" max="13330" width="4" style="522" bestFit="1" customWidth="1"/>
    <col min="13331" max="13331" width="5.5" style="522" customWidth="1"/>
    <col min="13332" max="13332" width="4" style="522" bestFit="1" customWidth="1"/>
    <col min="13333" max="13333" width="5.5" style="522" customWidth="1"/>
    <col min="13334" max="13334" width="4" style="522" bestFit="1" customWidth="1"/>
    <col min="13335" max="13335" width="5.5" style="522" customWidth="1"/>
    <col min="13336" max="13336" width="4" style="522" bestFit="1" customWidth="1"/>
    <col min="13337" max="13337" width="5.5" style="522" customWidth="1"/>
    <col min="13338" max="13338" width="4" style="522" bestFit="1" customWidth="1"/>
    <col min="13339" max="13339" width="5.5" style="522" customWidth="1"/>
    <col min="13340" max="13340" width="4" style="522" bestFit="1" customWidth="1"/>
    <col min="13341" max="13341" width="5.5" style="522" customWidth="1"/>
    <col min="13342" max="13342" width="4" style="522" bestFit="1" customWidth="1"/>
    <col min="13343" max="13343" width="5.5" style="522" customWidth="1"/>
    <col min="13344" max="13344" width="4" style="522" bestFit="1" customWidth="1"/>
    <col min="13345" max="13345" width="5.5" style="522" customWidth="1"/>
    <col min="13346" max="13346" width="4" style="522" bestFit="1" customWidth="1"/>
    <col min="13347" max="13347" width="5.5" style="522" customWidth="1"/>
    <col min="13348" max="13348" width="4" style="522" customWidth="1"/>
    <col min="13349" max="13349" width="5.5" style="522" customWidth="1"/>
    <col min="13350" max="13350" width="4" style="522" customWidth="1"/>
    <col min="13351" max="13351" width="7.875" style="522" customWidth="1"/>
    <col min="13352" max="13352" width="15" style="522" customWidth="1"/>
    <col min="13353" max="13354" width="0" style="522" hidden="1" customWidth="1"/>
    <col min="13355" max="13568" width="9" style="522"/>
    <col min="13569" max="13569" width="3.375" style="522" customWidth="1"/>
    <col min="13570" max="13570" width="15.625" style="522" customWidth="1"/>
    <col min="13571" max="13571" width="17.625" style="522" customWidth="1"/>
    <col min="13572" max="13572" width="2.75" style="522" bestFit="1" customWidth="1"/>
    <col min="13573" max="13573" width="13.625" style="522" customWidth="1"/>
    <col min="13574" max="13574" width="7.625" style="522" customWidth="1"/>
    <col min="13575" max="13575" width="5.5" style="522" customWidth="1"/>
    <col min="13576" max="13576" width="4" style="522" bestFit="1" customWidth="1"/>
    <col min="13577" max="13577" width="5.5" style="522" customWidth="1"/>
    <col min="13578" max="13578" width="4" style="522" bestFit="1" customWidth="1"/>
    <col min="13579" max="13579" width="5.5" style="522" customWidth="1"/>
    <col min="13580" max="13580" width="4" style="522" bestFit="1" customWidth="1"/>
    <col min="13581" max="13581" width="5.5" style="522" customWidth="1"/>
    <col min="13582" max="13582" width="4" style="522" bestFit="1" customWidth="1"/>
    <col min="13583" max="13583" width="5.5" style="522" customWidth="1"/>
    <col min="13584" max="13584" width="4" style="522" bestFit="1" customWidth="1"/>
    <col min="13585" max="13585" width="5.5" style="522" customWidth="1"/>
    <col min="13586" max="13586" width="4" style="522" bestFit="1" customWidth="1"/>
    <col min="13587" max="13587" width="5.5" style="522" customWidth="1"/>
    <col min="13588" max="13588" width="4" style="522" bestFit="1" customWidth="1"/>
    <col min="13589" max="13589" width="5.5" style="522" customWidth="1"/>
    <col min="13590" max="13590" width="4" style="522" bestFit="1" customWidth="1"/>
    <col min="13591" max="13591" width="5.5" style="522" customWidth="1"/>
    <col min="13592" max="13592" width="4" style="522" bestFit="1" customWidth="1"/>
    <col min="13593" max="13593" width="5.5" style="522" customWidth="1"/>
    <col min="13594" max="13594" width="4" style="522" bestFit="1" customWidth="1"/>
    <col min="13595" max="13595" width="5.5" style="522" customWidth="1"/>
    <col min="13596" max="13596" width="4" style="522" bestFit="1" customWidth="1"/>
    <col min="13597" max="13597" width="5.5" style="522" customWidth="1"/>
    <col min="13598" max="13598" width="4" style="522" bestFit="1" customWidth="1"/>
    <col min="13599" max="13599" width="5.5" style="522" customWidth="1"/>
    <col min="13600" max="13600" width="4" style="522" bestFit="1" customWidth="1"/>
    <col min="13601" max="13601" width="5.5" style="522" customWidth="1"/>
    <col min="13602" max="13602" width="4" style="522" bestFit="1" customWidth="1"/>
    <col min="13603" max="13603" width="5.5" style="522" customWidth="1"/>
    <col min="13604" max="13604" width="4" style="522" customWidth="1"/>
    <col min="13605" max="13605" width="5.5" style="522" customWidth="1"/>
    <col min="13606" max="13606" width="4" style="522" customWidth="1"/>
    <col min="13607" max="13607" width="7.875" style="522" customWidth="1"/>
    <col min="13608" max="13608" width="15" style="522" customWidth="1"/>
    <col min="13609" max="13610" width="0" style="522" hidden="1" customWidth="1"/>
    <col min="13611" max="13824" width="9" style="522"/>
    <col min="13825" max="13825" width="3.375" style="522" customWidth="1"/>
    <col min="13826" max="13826" width="15.625" style="522" customWidth="1"/>
    <col min="13827" max="13827" width="17.625" style="522" customWidth="1"/>
    <col min="13828" max="13828" width="2.75" style="522" bestFit="1" customWidth="1"/>
    <col min="13829" max="13829" width="13.625" style="522" customWidth="1"/>
    <col min="13830" max="13830" width="7.625" style="522" customWidth="1"/>
    <col min="13831" max="13831" width="5.5" style="522" customWidth="1"/>
    <col min="13832" max="13832" width="4" style="522" bestFit="1" customWidth="1"/>
    <col min="13833" max="13833" width="5.5" style="522" customWidth="1"/>
    <col min="13834" max="13834" width="4" style="522" bestFit="1" customWidth="1"/>
    <col min="13835" max="13835" width="5.5" style="522" customWidth="1"/>
    <col min="13836" max="13836" width="4" style="522" bestFit="1" customWidth="1"/>
    <col min="13837" max="13837" width="5.5" style="522" customWidth="1"/>
    <col min="13838" max="13838" width="4" style="522" bestFit="1" customWidth="1"/>
    <col min="13839" max="13839" width="5.5" style="522" customWidth="1"/>
    <col min="13840" max="13840" width="4" style="522" bestFit="1" customWidth="1"/>
    <col min="13841" max="13841" width="5.5" style="522" customWidth="1"/>
    <col min="13842" max="13842" width="4" style="522" bestFit="1" customWidth="1"/>
    <col min="13843" max="13843" width="5.5" style="522" customWidth="1"/>
    <col min="13844" max="13844" width="4" style="522" bestFit="1" customWidth="1"/>
    <col min="13845" max="13845" width="5.5" style="522" customWidth="1"/>
    <col min="13846" max="13846" width="4" style="522" bestFit="1" customWidth="1"/>
    <col min="13847" max="13847" width="5.5" style="522" customWidth="1"/>
    <col min="13848" max="13848" width="4" style="522" bestFit="1" customWidth="1"/>
    <col min="13849" max="13849" width="5.5" style="522" customWidth="1"/>
    <col min="13850" max="13850" width="4" style="522" bestFit="1" customWidth="1"/>
    <col min="13851" max="13851" width="5.5" style="522" customWidth="1"/>
    <col min="13852" max="13852" width="4" style="522" bestFit="1" customWidth="1"/>
    <col min="13853" max="13853" width="5.5" style="522" customWidth="1"/>
    <col min="13854" max="13854" width="4" style="522" bestFit="1" customWidth="1"/>
    <col min="13855" max="13855" width="5.5" style="522" customWidth="1"/>
    <col min="13856" max="13856" width="4" style="522" bestFit="1" customWidth="1"/>
    <col min="13857" max="13857" width="5.5" style="522" customWidth="1"/>
    <col min="13858" max="13858" width="4" style="522" bestFit="1" customWidth="1"/>
    <col min="13859" max="13859" width="5.5" style="522" customWidth="1"/>
    <col min="13860" max="13860" width="4" style="522" customWidth="1"/>
    <col min="13861" max="13861" width="5.5" style="522" customWidth="1"/>
    <col min="13862" max="13862" width="4" style="522" customWidth="1"/>
    <col min="13863" max="13863" width="7.875" style="522" customWidth="1"/>
    <col min="13864" max="13864" width="15" style="522" customWidth="1"/>
    <col min="13865" max="13866" width="0" style="522" hidden="1" customWidth="1"/>
    <col min="13867" max="14080" width="9" style="522"/>
    <col min="14081" max="14081" width="3.375" style="522" customWidth="1"/>
    <col min="14082" max="14082" width="15.625" style="522" customWidth="1"/>
    <col min="14083" max="14083" width="17.625" style="522" customWidth="1"/>
    <col min="14084" max="14084" width="2.75" style="522" bestFit="1" customWidth="1"/>
    <col min="14085" max="14085" width="13.625" style="522" customWidth="1"/>
    <col min="14086" max="14086" width="7.625" style="522" customWidth="1"/>
    <col min="14087" max="14087" width="5.5" style="522" customWidth="1"/>
    <col min="14088" max="14088" width="4" style="522" bestFit="1" customWidth="1"/>
    <col min="14089" max="14089" width="5.5" style="522" customWidth="1"/>
    <col min="14090" max="14090" width="4" style="522" bestFit="1" customWidth="1"/>
    <col min="14091" max="14091" width="5.5" style="522" customWidth="1"/>
    <col min="14092" max="14092" width="4" style="522" bestFit="1" customWidth="1"/>
    <col min="14093" max="14093" width="5.5" style="522" customWidth="1"/>
    <col min="14094" max="14094" width="4" style="522" bestFit="1" customWidth="1"/>
    <col min="14095" max="14095" width="5.5" style="522" customWidth="1"/>
    <col min="14096" max="14096" width="4" style="522" bestFit="1" customWidth="1"/>
    <col min="14097" max="14097" width="5.5" style="522" customWidth="1"/>
    <col min="14098" max="14098" width="4" style="522" bestFit="1" customWidth="1"/>
    <col min="14099" max="14099" width="5.5" style="522" customWidth="1"/>
    <col min="14100" max="14100" width="4" style="522" bestFit="1" customWidth="1"/>
    <col min="14101" max="14101" width="5.5" style="522" customWidth="1"/>
    <col min="14102" max="14102" width="4" style="522" bestFit="1" customWidth="1"/>
    <col min="14103" max="14103" width="5.5" style="522" customWidth="1"/>
    <col min="14104" max="14104" width="4" style="522" bestFit="1" customWidth="1"/>
    <col min="14105" max="14105" width="5.5" style="522" customWidth="1"/>
    <col min="14106" max="14106" width="4" style="522" bestFit="1" customWidth="1"/>
    <col min="14107" max="14107" width="5.5" style="522" customWidth="1"/>
    <col min="14108" max="14108" width="4" style="522" bestFit="1" customWidth="1"/>
    <col min="14109" max="14109" width="5.5" style="522" customWidth="1"/>
    <col min="14110" max="14110" width="4" style="522" bestFit="1" customWidth="1"/>
    <col min="14111" max="14111" width="5.5" style="522" customWidth="1"/>
    <col min="14112" max="14112" width="4" style="522" bestFit="1" customWidth="1"/>
    <col min="14113" max="14113" width="5.5" style="522" customWidth="1"/>
    <col min="14114" max="14114" width="4" style="522" bestFit="1" customWidth="1"/>
    <col min="14115" max="14115" width="5.5" style="522" customWidth="1"/>
    <col min="14116" max="14116" width="4" style="522" customWidth="1"/>
    <col min="14117" max="14117" width="5.5" style="522" customWidth="1"/>
    <col min="14118" max="14118" width="4" style="522" customWidth="1"/>
    <col min="14119" max="14119" width="7.875" style="522" customWidth="1"/>
    <col min="14120" max="14120" width="15" style="522" customWidth="1"/>
    <col min="14121" max="14122" width="0" style="522" hidden="1" customWidth="1"/>
    <col min="14123" max="14336" width="9" style="522"/>
    <col min="14337" max="14337" width="3.375" style="522" customWidth="1"/>
    <col min="14338" max="14338" width="15.625" style="522" customWidth="1"/>
    <col min="14339" max="14339" width="17.625" style="522" customWidth="1"/>
    <col min="14340" max="14340" width="2.75" style="522" bestFit="1" customWidth="1"/>
    <col min="14341" max="14341" width="13.625" style="522" customWidth="1"/>
    <col min="14342" max="14342" width="7.625" style="522" customWidth="1"/>
    <col min="14343" max="14343" width="5.5" style="522" customWidth="1"/>
    <col min="14344" max="14344" width="4" style="522" bestFit="1" customWidth="1"/>
    <col min="14345" max="14345" width="5.5" style="522" customWidth="1"/>
    <col min="14346" max="14346" width="4" style="522" bestFit="1" customWidth="1"/>
    <col min="14347" max="14347" width="5.5" style="522" customWidth="1"/>
    <col min="14348" max="14348" width="4" style="522" bestFit="1" customWidth="1"/>
    <col min="14349" max="14349" width="5.5" style="522" customWidth="1"/>
    <col min="14350" max="14350" width="4" style="522" bestFit="1" customWidth="1"/>
    <col min="14351" max="14351" width="5.5" style="522" customWidth="1"/>
    <col min="14352" max="14352" width="4" style="522" bestFit="1" customWidth="1"/>
    <col min="14353" max="14353" width="5.5" style="522" customWidth="1"/>
    <col min="14354" max="14354" width="4" style="522" bestFit="1" customWidth="1"/>
    <col min="14355" max="14355" width="5.5" style="522" customWidth="1"/>
    <col min="14356" max="14356" width="4" style="522" bestFit="1" customWidth="1"/>
    <col min="14357" max="14357" width="5.5" style="522" customWidth="1"/>
    <col min="14358" max="14358" width="4" style="522" bestFit="1" customWidth="1"/>
    <col min="14359" max="14359" width="5.5" style="522" customWidth="1"/>
    <col min="14360" max="14360" width="4" style="522" bestFit="1" customWidth="1"/>
    <col min="14361" max="14361" width="5.5" style="522" customWidth="1"/>
    <col min="14362" max="14362" width="4" style="522" bestFit="1" customWidth="1"/>
    <col min="14363" max="14363" width="5.5" style="522" customWidth="1"/>
    <col min="14364" max="14364" width="4" style="522" bestFit="1" customWidth="1"/>
    <col min="14365" max="14365" width="5.5" style="522" customWidth="1"/>
    <col min="14366" max="14366" width="4" style="522" bestFit="1" customWidth="1"/>
    <col min="14367" max="14367" width="5.5" style="522" customWidth="1"/>
    <col min="14368" max="14368" width="4" style="522" bestFit="1" customWidth="1"/>
    <col min="14369" max="14369" width="5.5" style="522" customWidth="1"/>
    <col min="14370" max="14370" width="4" style="522" bestFit="1" customWidth="1"/>
    <col min="14371" max="14371" width="5.5" style="522" customWidth="1"/>
    <col min="14372" max="14372" width="4" style="522" customWidth="1"/>
    <col min="14373" max="14373" width="5.5" style="522" customWidth="1"/>
    <col min="14374" max="14374" width="4" style="522" customWidth="1"/>
    <col min="14375" max="14375" width="7.875" style="522" customWidth="1"/>
    <col min="14376" max="14376" width="15" style="522" customWidth="1"/>
    <col min="14377" max="14378" width="0" style="522" hidden="1" customWidth="1"/>
    <col min="14379" max="14592" width="9" style="522"/>
    <col min="14593" max="14593" width="3.375" style="522" customWidth="1"/>
    <col min="14594" max="14594" width="15.625" style="522" customWidth="1"/>
    <col min="14595" max="14595" width="17.625" style="522" customWidth="1"/>
    <col min="14596" max="14596" width="2.75" style="522" bestFit="1" customWidth="1"/>
    <col min="14597" max="14597" width="13.625" style="522" customWidth="1"/>
    <col min="14598" max="14598" width="7.625" style="522" customWidth="1"/>
    <col min="14599" max="14599" width="5.5" style="522" customWidth="1"/>
    <col min="14600" max="14600" width="4" style="522" bestFit="1" customWidth="1"/>
    <col min="14601" max="14601" width="5.5" style="522" customWidth="1"/>
    <col min="14602" max="14602" width="4" style="522" bestFit="1" customWidth="1"/>
    <col min="14603" max="14603" width="5.5" style="522" customWidth="1"/>
    <col min="14604" max="14604" width="4" style="522" bestFit="1" customWidth="1"/>
    <col min="14605" max="14605" width="5.5" style="522" customWidth="1"/>
    <col min="14606" max="14606" width="4" style="522" bestFit="1" customWidth="1"/>
    <col min="14607" max="14607" width="5.5" style="522" customWidth="1"/>
    <col min="14608" max="14608" width="4" style="522" bestFit="1" customWidth="1"/>
    <col min="14609" max="14609" width="5.5" style="522" customWidth="1"/>
    <col min="14610" max="14610" width="4" style="522" bestFit="1" customWidth="1"/>
    <col min="14611" max="14611" width="5.5" style="522" customWidth="1"/>
    <col min="14612" max="14612" width="4" style="522" bestFit="1" customWidth="1"/>
    <col min="14613" max="14613" width="5.5" style="522" customWidth="1"/>
    <col min="14614" max="14614" width="4" style="522" bestFit="1" customWidth="1"/>
    <col min="14615" max="14615" width="5.5" style="522" customWidth="1"/>
    <col min="14616" max="14616" width="4" style="522" bestFit="1" customWidth="1"/>
    <col min="14617" max="14617" width="5.5" style="522" customWidth="1"/>
    <col min="14618" max="14618" width="4" style="522" bestFit="1" customWidth="1"/>
    <col min="14619" max="14619" width="5.5" style="522" customWidth="1"/>
    <col min="14620" max="14620" width="4" style="522" bestFit="1" customWidth="1"/>
    <col min="14621" max="14621" width="5.5" style="522" customWidth="1"/>
    <col min="14622" max="14622" width="4" style="522" bestFit="1" customWidth="1"/>
    <col min="14623" max="14623" width="5.5" style="522" customWidth="1"/>
    <col min="14624" max="14624" width="4" style="522" bestFit="1" customWidth="1"/>
    <col min="14625" max="14625" width="5.5" style="522" customWidth="1"/>
    <col min="14626" max="14626" width="4" style="522" bestFit="1" customWidth="1"/>
    <col min="14627" max="14627" width="5.5" style="522" customWidth="1"/>
    <col min="14628" max="14628" width="4" style="522" customWidth="1"/>
    <col min="14629" max="14629" width="5.5" style="522" customWidth="1"/>
    <col min="14630" max="14630" width="4" style="522" customWidth="1"/>
    <col min="14631" max="14631" width="7.875" style="522" customWidth="1"/>
    <col min="14632" max="14632" width="15" style="522" customWidth="1"/>
    <col min="14633" max="14634" width="0" style="522" hidden="1" customWidth="1"/>
    <col min="14635" max="14848" width="9" style="522"/>
    <col min="14849" max="14849" width="3.375" style="522" customWidth="1"/>
    <col min="14850" max="14850" width="15.625" style="522" customWidth="1"/>
    <col min="14851" max="14851" width="17.625" style="522" customWidth="1"/>
    <col min="14852" max="14852" width="2.75" style="522" bestFit="1" customWidth="1"/>
    <col min="14853" max="14853" width="13.625" style="522" customWidth="1"/>
    <col min="14854" max="14854" width="7.625" style="522" customWidth="1"/>
    <col min="14855" max="14855" width="5.5" style="522" customWidth="1"/>
    <col min="14856" max="14856" width="4" style="522" bestFit="1" customWidth="1"/>
    <col min="14857" max="14857" width="5.5" style="522" customWidth="1"/>
    <col min="14858" max="14858" width="4" style="522" bestFit="1" customWidth="1"/>
    <col min="14859" max="14859" width="5.5" style="522" customWidth="1"/>
    <col min="14860" max="14860" width="4" style="522" bestFit="1" customWidth="1"/>
    <col min="14861" max="14861" width="5.5" style="522" customWidth="1"/>
    <col min="14862" max="14862" width="4" style="522" bestFit="1" customWidth="1"/>
    <col min="14863" max="14863" width="5.5" style="522" customWidth="1"/>
    <col min="14864" max="14864" width="4" style="522" bestFit="1" customWidth="1"/>
    <col min="14865" max="14865" width="5.5" style="522" customWidth="1"/>
    <col min="14866" max="14866" width="4" style="522" bestFit="1" customWidth="1"/>
    <col min="14867" max="14867" width="5.5" style="522" customWidth="1"/>
    <col min="14868" max="14868" width="4" style="522" bestFit="1" customWidth="1"/>
    <col min="14869" max="14869" width="5.5" style="522" customWidth="1"/>
    <col min="14870" max="14870" width="4" style="522" bestFit="1" customWidth="1"/>
    <col min="14871" max="14871" width="5.5" style="522" customWidth="1"/>
    <col min="14872" max="14872" width="4" style="522" bestFit="1" customWidth="1"/>
    <col min="14873" max="14873" width="5.5" style="522" customWidth="1"/>
    <col min="14874" max="14874" width="4" style="522" bestFit="1" customWidth="1"/>
    <col min="14875" max="14875" width="5.5" style="522" customWidth="1"/>
    <col min="14876" max="14876" width="4" style="522" bestFit="1" customWidth="1"/>
    <col min="14877" max="14877" width="5.5" style="522" customWidth="1"/>
    <col min="14878" max="14878" width="4" style="522" bestFit="1" customWidth="1"/>
    <col min="14879" max="14879" width="5.5" style="522" customWidth="1"/>
    <col min="14880" max="14880" width="4" style="522" bestFit="1" customWidth="1"/>
    <col min="14881" max="14881" width="5.5" style="522" customWidth="1"/>
    <col min="14882" max="14882" width="4" style="522" bestFit="1" customWidth="1"/>
    <col min="14883" max="14883" width="5.5" style="522" customWidth="1"/>
    <col min="14884" max="14884" width="4" style="522" customWidth="1"/>
    <col min="14885" max="14885" width="5.5" style="522" customWidth="1"/>
    <col min="14886" max="14886" width="4" style="522" customWidth="1"/>
    <col min="14887" max="14887" width="7.875" style="522" customWidth="1"/>
    <col min="14888" max="14888" width="15" style="522" customWidth="1"/>
    <col min="14889" max="14890" width="0" style="522" hidden="1" customWidth="1"/>
    <col min="14891" max="15104" width="9" style="522"/>
    <col min="15105" max="15105" width="3.375" style="522" customWidth="1"/>
    <col min="15106" max="15106" width="15.625" style="522" customWidth="1"/>
    <col min="15107" max="15107" width="17.625" style="522" customWidth="1"/>
    <col min="15108" max="15108" width="2.75" style="522" bestFit="1" customWidth="1"/>
    <col min="15109" max="15109" width="13.625" style="522" customWidth="1"/>
    <col min="15110" max="15110" width="7.625" style="522" customWidth="1"/>
    <col min="15111" max="15111" width="5.5" style="522" customWidth="1"/>
    <col min="15112" max="15112" width="4" style="522" bestFit="1" customWidth="1"/>
    <col min="15113" max="15113" width="5.5" style="522" customWidth="1"/>
    <col min="15114" max="15114" width="4" style="522" bestFit="1" customWidth="1"/>
    <col min="15115" max="15115" width="5.5" style="522" customWidth="1"/>
    <col min="15116" max="15116" width="4" style="522" bestFit="1" customWidth="1"/>
    <col min="15117" max="15117" width="5.5" style="522" customWidth="1"/>
    <col min="15118" max="15118" width="4" style="522" bestFit="1" customWidth="1"/>
    <col min="15119" max="15119" width="5.5" style="522" customWidth="1"/>
    <col min="15120" max="15120" width="4" style="522" bestFit="1" customWidth="1"/>
    <col min="15121" max="15121" width="5.5" style="522" customWidth="1"/>
    <col min="15122" max="15122" width="4" style="522" bestFit="1" customWidth="1"/>
    <col min="15123" max="15123" width="5.5" style="522" customWidth="1"/>
    <col min="15124" max="15124" width="4" style="522" bestFit="1" customWidth="1"/>
    <col min="15125" max="15125" width="5.5" style="522" customWidth="1"/>
    <col min="15126" max="15126" width="4" style="522" bestFit="1" customWidth="1"/>
    <col min="15127" max="15127" width="5.5" style="522" customWidth="1"/>
    <col min="15128" max="15128" width="4" style="522" bestFit="1" customWidth="1"/>
    <col min="15129" max="15129" width="5.5" style="522" customWidth="1"/>
    <col min="15130" max="15130" width="4" style="522" bestFit="1" customWidth="1"/>
    <col min="15131" max="15131" width="5.5" style="522" customWidth="1"/>
    <col min="15132" max="15132" width="4" style="522" bestFit="1" customWidth="1"/>
    <col min="15133" max="15133" width="5.5" style="522" customWidth="1"/>
    <col min="15134" max="15134" width="4" style="522" bestFit="1" customWidth="1"/>
    <col min="15135" max="15135" width="5.5" style="522" customWidth="1"/>
    <col min="15136" max="15136" width="4" style="522" bestFit="1" customWidth="1"/>
    <col min="15137" max="15137" width="5.5" style="522" customWidth="1"/>
    <col min="15138" max="15138" width="4" style="522" bestFit="1" customWidth="1"/>
    <col min="15139" max="15139" width="5.5" style="522" customWidth="1"/>
    <col min="15140" max="15140" width="4" style="522" customWidth="1"/>
    <col min="15141" max="15141" width="5.5" style="522" customWidth="1"/>
    <col min="15142" max="15142" width="4" style="522" customWidth="1"/>
    <col min="15143" max="15143" width="7.875" style="522" customWidth="1"/>
    <col min="15144" max="15144" width="15" style="522" customWidth="1"/>
    <col min="15145" max="15146" width="0" style="522" hidden="1" customWidth="1"/>
    <col min="15147" max="15360" width="9" style="522"/>
    <col min="15361" max="15361" width="3.375" style="522" customWidth="1"/>
    <col min="15362" max="15362" width="15.625" style="522" customWidth="1"/>
    <col min="15363" max="15363" width="17.625" style="522" customWidth="1"/>
    <col min="15364" max="15364" width="2.75" style="522" bestFit="1" customWidth="1"/>
    <col min="15365" max="15365" width="13.625" style="522" customWidth="1"/>
    <col min="15366" max="15366" width="7.625" style="522" customWidth="1"/>
    <col min="15367" max="15367" width="5.5" style="522" customWidth="1"/>
    <col min="15368" max="15368" width="4" style="522" bestFit="1" customWidth="1"/>
    <col min="15369" max="15369" width="5.5" style="522" customWidth="1"/>
    <col min="15370" max="15370" width="4" style="522" bestFit="1" customWidth="1"/>
    <col min="15371" max="15371" width="5.5" style="522" customWidth="1"/>
    <col min="15372" max="15372" width="4" style="522" bestFit="1" customWidth="1"/>
    <col min="15373" max="15373" width="5.5" style="522" customWidth="1"/>
    <col min="15374" max="15374" width="4" style="522" bestFit="1" customWidth="1"/>
    <col min="15375" max="15375" width="5.5" style="522" customWidth="1"/>
    <col min="15376" max="15376" width="4" style="522" bestFit="1" customWidth="1"/>
    <col min="15377" max="15377" width="5.5" style="522" customWidth="1"/>
    <col min="15378" max="15378" width="4" style="522" bestFit="1" customWidth="1"/>
    <col min="15379" max="15379" width="5.5" style="522" customWidth="1"/>
    <col min="15380" max="15380" width="4" style="522" bestFit="1" customWidth="1"/>
    <col min="15381" max="15381" width="5.5" style="522" customWidth="1"/>
    <col min="15382" max="15382" width="4" style="522" bestFit="1" customWidth="1"/>
    <col min="15383" max="15383" width="5.5" style="522" customWidth="1"/>
    <col min="15384" max="15384" width="4" style="522" bestFit="1" customWidth="1"/>
    <col min="15385" max="15385" width="5.5" style="522" customWidth="1"/>
    <col min="15386" max="15386" width="4" style="522" bestFit="1" customWidth="1"/>
    <col min="15387" max="15387" width="5.5" style="522" customWidth="1"/>
    <col min="15388" max="15388" width="4" style="522" bestFit="1" customWidth="1"/>
    <col min="15389" max="15389" width="5.5" style="522" customWidth="1"/>
    <col min="15390" max="15390" width="4" style="522" bestFit="1" customWidth="1"/>
    <col min="15391" max="15391" width="5.5" style="522" customWidth="1"/>
    <col min="15392" max="15392" width="4" style="522" bestFit="1" customWidth="1"/>
    <col min="15393" max="15393" width="5.5" style="522" customWidth="1"/>
    <col min="15394" max="15394" width="4" style="522" bestFit="1" customWidth="1"/>
    <col min="15395" max="15395" width="5.5" style="522" customWidth="1"/>
    <col min="15396" max="15396" width="4" style="522" customWidth="1"/>
    <col min="15397" max="15397" width="5.5" style="522" customWidth="1"/>
    <col min="15398" max="15398" width="4" style="522" customWidth="1"/>
    <col min="15399" max="15399" width="7.875" style="522" customWidth="1"/>
    <col min="15400" max="15400" width="15" style="522" customWidth="1"/>
    <col min="15401" max="15402" width="0" style="522" hidden="1" customWidth="1"/>
    <col min="15403" max="15616" width="9" style="522"/>
    <col min="15617" max="15617" width="3.375" style="522" customWidth="1"/>
    <col min="15618" max="15618" width="15.625" style="522" customWidth="1"/>
    <col min="15619" max="15619" width="17.625" style="522" customWidth="1"/>
    <col min="15620" max="15620" width="2.75" style="522" bestFit="1" customWidth="1"/>
    <col min="15621" max="15621" width="13.625" style="522" customWidth="1"/>
    <col min="15622" max="15622" width="7.625" style="522" customWidth="1"/>
    <col min="15623" max="15623" width="5.5" style="522" customWidth="1"/>
    <col min="15624" max="15624" width="4" style="522" bestFit="1" customWidth="1"/>
    <col min="15625" max="15625" width="5.5" style="522" customWidth="1"/>
    <col min="15626" max="15626" width="4" style="522" bestFit="1" customWidth="1"/>
    <col min="15627" max="15627" width="5.5" style="522" customWidth="1"/>
    <col min="15628" max="15628" width="4" style="522" bestFit="1" customWidth="1"/>
    <col min="15629" max="15629" width="5.5" style="522" customWidth="1"/>
    <col min="15630" max="15630" width="4" style="522" bestFit="1" customWidth="1"/>
    <col min="15631" max="15631" width="5.5" style="522" customWidth="1"/>
    <col min="15632" max="15632" width="4" style="522" bestFit="1" customWidth="1"/>
    <col min="15633" max="15633" width="5.5" style="522" customWidth="1"/>
    <col min="15634" max="15634" width="4" style="522" bestFit="1" customWidth="1"/>
    <col min="15635" max="15635" width="5.5" style="522" customWidth="1"/>
    <col min="15636" max="15636" width="4" style="522" bestFit="1" customWidth="1"/>
    <col min="15637" max="15637" width="5.5" style="522" customWidth="1"/>
    <col min="15638" max="15638" width="4" style="522" bestFit="1" customWidth="1"/>
    <col min="15639" max="15639" width="5.5" style="522" customWidth="1"/>
    <col min="15640" max="15640" width="4" style="522" bestFit="1" customWidth="1"/>
    <col min="15641" max="15641" width="5.5" style="522" customWidth="1"/>
    <col min="15642" max="15642" width="4" style="522" bestFit="1" customWidth="1"/>
    <col min="15643" max="15643" width="5.5" style="522" customWidth="1"/>
    <col min="15644" max="15644" width="4" style="522" bestFit="1" customWidth="1"/>
    <col min="15645" max="15645" width="5.5" style="522" customWidth="1"/>
    <col min="15646" max="15646" width="4" style="522" bestFit="1" customWidth="1"/>
    <col min="15647" max="15647" width="5.5" style="522" customWidth="1"/>
    <col min="15648" max="15648" width="4" style="522" bestFit="1" customWidth="1"/>
    <col min="15649" max="15649" width="5.5" style="522" customWidth="1"/>
    <col min="15650" max="15650" width="4" style="522" bestFit="1" customWidth="1"/>
    <col min="15651" max="15651" width="5.5" style="522" customWidth="1"/>
    <col min="15652" max="15652" width="4" style="522" customWidth="1"/>
    <col min="15653" max="15653" width="5.5" style="522" customWidth="1"/>
    <col min="15654" max="15654" width="4" style="522" customWidth="1"/>
    <col min="15655" max="15655" width="7.875" style="522" customWidth="1"/>
    <col min="15656" max="15656" width="15" style="522" customWidth="1"/>
    <col min="15657" max="15658" width="0" style="522" hidden="1" customWidth="1"/>
    <col min="15659" max="15872" width="9" style="522"/>
    <col min="15873" max="15873" width="3.375" style="522" customWidth="1"/>
    <col min="15874" max="15874" width="15.625" style="522" customWidth="1"/>
    <col min="15875" max="15875" width="17.625" style="522" customWidth="1"/>
    <col min="15876" max="15876" width="2.75" style="522" bestFit="1" customWidth="1"/>
    <col min="15877" max="15877" width="13.625" style="522" customWidth="1"/>
    <col min="15878" max="15878" width="7.625" style="522" customWidth="1"/>
    <col min="15879" max="15879" width="5.5" style="522" customWidth="1"/>
    <col min="15880" max="15880" width="4" style="522" bestFit="1" customWidth="1"/>
    <col min="15881" max="15881" width="5.5" style="522" customWidth="1"/>
    <col min="15882" max="15882" width="4" style="522" bestFit="1" customWidth="1"/>
    <col min="15883" max="15883" width="5.5" style="522" customWidth="1"/>
    <col min="15884" max="15884" width="4" style="522" bestFit="1" customWidth="1"/>
    <col min="15885" max="15885" width="5.5" style="522" customWidth="1"/>
    <col min="15886" max="15886" width="4" style="522" bestFit="1" customWidth="1"/>
    <col min="15887" max="15887" width="5.5" style="522" customWidth="1"/>
    <col min="15888" max="15888" width="4" style="522" bestFit="1" customWidth="1"/>
    <col min="15889" max="15889" width="5.5" style="522" customWidth="1"/>
    <col min="15890" max="15890" width="4" style="522" bestFit="1" customWidth="1"/>
    <col min="15891" max="15891" width="5.5" style="522" customWidth="1"/>
    <col min="15892" max="15892" width="4" style="522" bestFit="1" customWidth="1"/>
    <col min="15893" max="15893" width="5.5" style="522" customWidth="1"/>
    <col min="15894" max="15894" width="4" style="522" bestFit="1" customWidth="1"/>
    <col min="15895" max="15895" width="5.5" style="522" customWidth="1"/>
    <col min="15896" max="15896" width="4" style="522" bestFit="1" customWidth="1"/>
    <col min="15897" max="15897" width="5.5" style="522" customWidth="1"/>
    <col min="15898" max="15898" width="4" style="522" bestFit="1" customWidth="1"/>
    <col min="15899" max="15899" width="5.5" style="522" customWidth="1"/>
    <col min="15900" max="15900" width="4" style="522" bestFit="1" customWidth="1"/>
    <col min="15901" max="15901" width="5.5" style="522" customWidth="1"/>
    <col min="15902" max="15902" width="4" style="522" bestFit="1" customWidth="1"/>
    <col min="15903" max="15903" width="5.5" style="522" customWidth="1"/>
    <col min="15904" max="15904" width="4" style="522" bestFit="1" customWidth="1"/>
    <col min="15905" max="15905" width="5.5" style="522" customWidth="1"/>
    <col min="15906" max="15906" width="4" style="522" bestFit="1" customWidth="1"/>
    <col min="15907" max="15907" width="5.5" style="522" customWidth="1"/>
    <col min="15908" max="15908" width="4" style="522" customWidth="1"/>
    <col min="15909" max="15909" width="5.5" style="522" customWidth="1"/>
    <col min="15910" max="15910" width="4" style="522" customWidth="1"/>
    <col min="15911" max="15911" width="7.875" style="522" customWidth="1"/>
    <col min="15912" max="15912" width="15" style="522" customWidth="1"/>
    <col min="15913" max="15914" width="0" style="522" hidden="1" customWidth="1"/>
    <col min="15915" max="16128" width="9" style="522"/>
    <col min="16129" max="16129" width="3.375" style="522" customWidth="1"/>
    <col min="16130" max="16130" width="15.625" style="522" customWidth="1"/>
    <col min="16131" max="16131" width="17.625" style="522" customWidth="1"/>
    <col min="16132" max="16132" width="2.75" style="522" bestFit="1" customWidth="1"/>
    <col min="16133" max="16133" width="13.625" style="522" customWidth="1"/>
    <col min="16134" max="16134" width="7.625" style="522" customWidth="1"/>
    <col min="16135" max="16135" width="5.5" style="522" customWidth="1"/>
    <col min="16136" max="16136" width="4" style="522" bestFit="1" customWidth="1"/>
    <col min="16137" max="16137" width="5.5" style="522" customWidth="1"/>
    <col min="16138" max="16138" width="4" style="522" bestFit="1" customWidth="1"/>
    <col min="16139" max="16139" width="5.5" style="522" customWidth="1"/>
    <col min="16140" max="16140" width="4" style="522" bestFit="1" customWidth="1"/>
    <col min="16141" max="16141" width="5.5" style="522" customWidth="1"/>
    <col min="16142" max="16142" width="4" style="522" bestFit="1" customWidth="1"/>
    <col min="16143" max="16143" width="5.5" style="522" customWidth="1"/>
    <col min="16144" max="16144" width="4" style="522" bestFit="1" customWidth="1"/>
    <col min="16145" max="16145" width="5.5" style="522" customWidth="1"/>
    <col min="16146" max="16146" width="4" style="522" bestFit="1" customWidth="1"/>
    <col min="16147" max="16147" width="5.5" style="522" customWidth="1"/>
    <col min="16148" max="16148" width="4" style="522" bestFit="1" customWidth="1"/>
    <col min="16149" max="16149" width="5.5" style="522" customWidth="1"/>
    <col min="16150" max="16150" width="4" style="522" bestFit="1" customWidth="1"/>
    <col min="16151" max="16151" width="5.5" style="522" customWidth="1"/>
    <col min="16152" max="16152" width="4" style="522" bestFit="1" customWidth="1"/>
    <col min="16153" max="16153" width="5.5" style="522" customWidth="1"/>
    <col min="16154" max="16154" width="4" style="522" bestFit="1" customWidth="1"/>
    <col min="16155" max="16155" width="5.5" style="522" customWidth="1"/>
    <col min="16156" max="16156" width="4" style="522" bestFit="1" customWidth="1"/>
    <col min="16157" max="16157" width="5.5" style="522" customWidth="1"/>
    <col min="16158" max="16158" width="4" style="522" bestFit="1" customWidth="1"/>
    <col min="16159" max="16159" width="5.5" style="522" customWidth="1"/>
    <col min="16160" max="16160" width="4" style="522" bestFit="1" customWidth="1"/>
    <col min="16161" max="16161" width="5.5" style="522" customWidth="1"/>
    <col min="16162" max="16162" width="4" style="522" bestFit="1" customWidth="1"/>
    <col min="16163" max="16163" width="5.5" style="522" customWidth="1"/>
    <col min="16164" max="16164" width="4" style="522" customWidth="1"/>
    <col min="16165" max="16165" width="5.5" style="522" customWidth="1"/>
    <col min="16166" max="16166" width="4" style="522" customWidth="1"/>
    <col min="16167" max="16167" width="7.875" style="522" customWidth="1"/>
    <col min="16168" max="16168" width="15" style="522" customWidth="1"/>
    <col min="16169" max="16170" width="0" style="522" hidden="1" customWidth="1"/>
    <col min="16171" max="16384" width="9" style="522"/>
  </cols>
  <sheetData>
    <row r="1" spans="2:42" ht="20.25" customHeight="1">
      <c r="AM1" s="1295" t="s">
        <v>308</v>
      </c>
      <c r="AN1" s="1295"/>
    </row>
    <row r="2" spans="2:42" ht="18.75" customHeight="1">
      <c r="B2" s="523" t="s">
        <v>236</v>
      </c>
      <c r="C2" s="523"/>
      <c r="D2" s="523"/>
      <c r="E2" s="523"/>
      <c r="F2" s="523"/>
      <c r="G2" s="523"/>
      <c r="H2" s="523"/>
      <c r="I2" s="523"/>
      <c r="J2" s="523"/>
      <c r="K2" s="523"/>
      <c r="M2" s="523"/>
      <c r="N2" s="523"/>
      <c r="O2" s="523"/>
      <c r="P2" s="523"/>
      <c r="Q2" s="523"/>
      <c r="Y2" s="523"/>
      <c r="Z2" s="523"/>
      <c r="AA2" s="523"/>
      <c r="AB2" s="523"/>
      <c r="AC2" s="523"/>
      <c r="AD2" s="523"/>
      <c r="AE2" s="523"/>
      <c r="AF2" s="523"/>
      <c r="AG2" s="523"/>
      <c r="AH2" s="523"/>
      <c r="AI2" s="523"/>
      <c r="AJ2" s="523"/>
      <c r="AK2" s="523"/>
      <c r="AL2" s="523"/>
      <c r="AM2" s="523"/>
      <c r="AN2" s="523"/>
    </row>
    <row r="3" spans="2:42" ht="18.75" customHeight="1">
      <c r="B3" s="655"/>
      <c r="H3" s="524"/>
      <c r="J3" s="524"/>
      <c r="L3" s="524"/>
      <c r="N3" s="524"/>
      <c r="P3" s="524"/>
      <c r="R3" s="524"/>
      <c r="T3" s="524"/>
      <c r="V3" s="524"/>
      <c r="X3" s="524"/>
      <c r="Z3" s="524"/>
      <c r="AB3" s="524"/>
      <c r="AD3" s="524"/>
      <c r="AF3" s="524"/>
      <c r="AH3" s="524"/>
      <c r="AJ3" s="524"/>
      <c r="AL3" s="524"/>
      <c r="AM3" s="524"/>
    </row>
    <row r="4" spans="2:42" ht="18.75" customHeight="1">
      <c r="H4" s="524"/>
      <c r="J4" s="524"/>
      <c r="L4" s="524"/>
      <c r="N4" s="524"/>
      <c r="P4" s="524"/>
      <c r="R4" s="524"/>
      <c r="T4" s="524"/>
      <c r="V4" s="524"/>
      <c r="X4" s="524"/>
      <c r="Z4" s="524"/>
      <c r="AB4" s="524"/>
      <c r="AD4" s="524"/>
      <c r="AF4" s="524"/>
      <c r="AH4" s="524"/>
      <c r="AJ4" s="524"/>
      <c r="AL4" s="524"/>
      <c r="AM4" s="524"/>
    </row>
    <row r="5" spans="2:42" ht="18.75" customHeight="1">
      <c r="B5" s="1296" t="s">
        <v>290</v>
      </c>
      <c r="C5" s="1296"/>
      <c r="D5" s="525" t="s">
        <v>291</v>
      </c>
      <c r="E5" s="1297" t="s">
        <v>424</v>
      </c>
      <c r="F5" s="1297"/>
      <c r="G5" s="1297"/>
      <c r="H5" s="1297"/>
      <c r="I5" s="1297"/>
      <c r="J5" s="1297"/>
      <c r="K5" s="1297"/>
      <c r="L5" s="1297"/>
      <c r="M5" s="656"/>
      <c r="N5" s="656"/>
      <c r="O5" s="656"/>
      <c r="P5" s="656"/>
      <c r="Q5" s="656"/>
      <c r="R5" s="656"/>
      <c r="T5" s="526" t="s">
        <v>239</v>
      </c>
      <c r="U5" s="526"/>
      <c r="V5" s="527">
        <v>1</v>
      </c>
      <c r="W5" s="526" t="s">
        <v>240</v>
      </c>
      <c r="X5" s="526"/>
      <c r="Y5" s="526"/>
      <c r="Z5" s="526"/>
      <c r="AA5" s="526"/>
      <c r="AB5" s="526"/>
      <c r="AC5" s="526"/>
      <c r="AD5" s="526"/>
      <c r="AE5" s="526"/>
      <c r="AF5" s="526"/>
      <c r="AG5" s="526"/>
      <c r="AH5" s="528"/>
      <c r="AI5" s="526"/>
      <c r="AJ5" s="528"/>
      <c r="AK5" s="526"/>
      <c r="AL5" s="528"/>
      <c r="AM5" s="528"/>
      <c r="AN5" s="526"/>
    </row>
    <row r="6" spans="2:42" ht="18.75" customHeight="1">
      <c r="B6" s="1285" t="s">
        <v>241</v>
      </c>
      <c r="C6" s="1285"/>
      <c r="D6" s="529" t="s">
        <v>291</v>
      </c>
      <c r="E6" s="1287" t="s">
        <v>229</v>
      </c>
      <c r="F6" s="1287"/>
      <c r="G6" s="1287"/>
      <c r="H6" s="1287"/>
      <c r="I6" s="1287"/>
      <c r="J6" s="1287"/>
      <c r="K6" s="1287"/>
      <c r="L6" s="1287"/>
      <c r="M6" s="656"/>
      <c r="N6" s="656"/>
      <c r="O6" s="656"/>
      <c r="P6" s="656"/>
      <c r="Q6" s="656"/>
      <c r="R6" s="656"/>
      <c r="T6" s="526"/>
      <c r="U6" s="526"/>
      <c r="V6" s="527">
        <v>2</v>
      </c>
      <c r="W6" s="526" t="s">
        <v>329</v>
      </c>
      <c r="X6" s="526"/>
      <c r="Y6" s="526"/>
      <c r="Z6" s="526"/>
      <c r="AA6" s="526"/>
      <c r="AB6" s="526"/>
      <c r="AC6" s="526"/>
      <c r="AD6" s="526"/>
      <c r="AE6" s="526"/>
      <c r="AF6" s="526"/>
      <c r="AG6" s="526"/>
      <c r="AH6" s="528"/>
      <c r="AI6" s="526"/>
      <c r="AJ6" s="528"/>
      <c r="AK6" s="526"/>
      <c r="AL6" s="528"/>
      <c r="AM6" s="528"/>
      <c r="AN6" s="526"/>
    </row>
    <row r="7" spans="2:42" ht="18.75" customHeight="1">
      <c r="B7" s="1285" t="s">
        <v>243</v>
      </c>
      <c r="C7" s="1285"/>
      <c r="D7" s="529" t="s">
        <v>291</v>
      </c>
      <c r="E7" s="1298">
        <v>42826</v>
      </c>
      <c r="F7" s="1298"/>
      <c r="G7" s="1298"/>
      <c r="H7" s="1298"/>
      <c r="I7" s="1298"/>
      <c r="J7" s="1298"/>
      <c r="K7" s="1298"/>
      <c r="L7" s="1298"/>
      <c r="M7" s="656"/>
      <c r="N7" s="656"/>
      <c r="O7" s="656"/>
      <c r="P7" s="656"/>
      <c r="Q7" s="656"/>
      <c r="R7" s="656"/>
      <c r="T7" s="526"/>
      <c r="U7" s="526"/>
      <c r="V7" s="527">
        <v>3</v>
      </c>
      <c r="W7" s="526" t="s">
        <v>244</v>
      </c>
      <c r="X7" s="526"/>
      <c r="Y7" s="526"/>
      <c r="Z7" s="526"/>
      <c r="AA7" s="526"/>
      <c r="AB7" s="526"/>
      <c r="AC7" s="526"/>
      <c r="AD7" s="526"/>
      <c r="AE7" s="526"/>
      <c r="AF7" s="526"/>
      <c r="AG7" s="526"/>
      <c r="AH7" s="528"/>
      <c r="AI7" s="526"/>
      <c r="AJ7" s="528"/>
      <c r="AK7" s="526"/>
      <c r="AL7" s="528"/>
      <c r="AM7" s="528"/>
      <c r="AN7" s="526"/>
    </row>
    <row r="8" spans="2:42" ht="18.75" customHeight="1">
      <c r="B8" s="1285" t="s">
        <v>309</v>
      </c>
      <c r="C8" s="1285"/>
      <c r="D8" s="529" t="s">
        <v>291</v>
      </c>
      <c r="E8" s="657" t="s">
        <v>295</v>
      </c>
      <c r="F8" s="531" t="s">
        <v>246</v>
      </c>
      <c r="G8" s="1287" t="s">
        <v>330</v>
      </c>
      <c r="H8" s="1287"/>
      <c r="I8" s="1287"/>
      <c r="J8" s="1287"/>
      <c r="K8" s="1287"/>
      <c r="L8" s="1287"/>
      <c r="M8" s="656"/>
      <c r="N8" s="656"/>
      <c r="O8" s="656"/>
      <c r="P8" s="656"/>
      <c r="Q8" s="656"/>
      <c r="R8" s="656"/>
      <c r="T8" s="526"/>
      <c r="U8" s="526"/>
      <c r="V8" s="527"/>
      <c r="W8" s="526" t="s">
        <v>247</v>
      </c>
      <c r="X8" s="526"/>
      <c r="Y8" s="526"/>
      <c r="Z8" s="526"/>
      <c r="AA8" s="526"/>
      <c r="AB8" s="526"/>
      <c r="AC8" s="526"/>
      <c r="AD8" s="526"/>
      <c r="AE8" s="526"/>
      <c r="AF8" s="526"/>
      <c r="AG8" s="526"/>
      <c r="AH8" s="528"/>
      <c r="AI8" s="526"/>
      <c r="AJ8" s="528"/>
      <c r="AK8" s="526"/>
      <c r="AL8" s="528"/>
      <c r="AM8" s="528"/>
      <c r="AN8" s="526"/>
    </row>
    <row r="9" spans="2:42" ht="18.75" customHeight="1">
      <c r="B9" s="658"/>
      <c r="C9" s="658"/>
      <c r="D9" s="658"/>
      <c r="E9" s="658"/>
      <c r="F9" s="658"/>
      <c r="G9" s="658"/>
      <c r="H9" s="658"/>
      <c r="I9" s="659"/>
      <c r="J9" s="658"/>
      <c r="K9" s="658"/>
      <c r="L9" s="658"/>
      <c r="M9" s="656"/>
      <c r="N9" s="656"/>
      <c r="O9" s="656"/>
      <c r="P9" s="656"/>
      <c r="Q9" s="656"/>
      <c r="R9" s="656"/>
      <c r="T9" s="526"/>
      <c r="U9" s="526"/>
      <c r="V9" s="527">
        <v>4</v>
      </c>
      <c r="W9" s="526" t="s">
        <v>250</v>
      </c>
      <c r="X9" s="526"/>
      <c r="Y9" s="526"/>
      <c r="Z9" s="526"/>
      <c r="AA9" s="526"/>
      <c r="AB9" s="526"/>
      <c r="AC9" s="526"/>
      <c r="AD9" s="526"/>
      <c r="AE9" s="526"/>
      <c r="AF9" s="526"/>
      <c r="AG9" s="526"/>
      <c r="AH9" s="528"/>
      <c r="AI9" s="526"/>
      <c r="AJ9" s="528"/>
      <c r="AK9" s="526"/>
      <c r="AL9" s="528"/>
      <c r="AM9" s="528"/>
      <c r="AN9" s="526"/>
      <c r="AP9" s="522" t="s">
        <v>297</v>
      </c>
    </row>
    <row r="10" spans="2:42" ht="18.75" customHeight="1">
      <c r="B10" s="532"/>
      <c r="C10" s="532"/>
      <c r="D10" s="532"/>
      <c r="E10" s="533"/>
      <c r="F10" s="533"/>
      <c r="K10" s="526"/>
      <c r="L10" s="528"/>
      <c r="Q10" s="526"/>
      <c r="R10" s="528"/>
      <c r="T10" s="526"/>
      <c r="U10" s="528"/>
      <c r="V10" s="660">
        <v>5</v>
      </c>
      <c r="W10" s="661" t="s">
        <v>311</v>
      </c>
      <c r="X10" s="526"/>
      <c r="Y10" s="528"/>
      <c r="Z10" s="526"/>
      <c r="AA10" s="528"/>
      <c r="AB10" s="528"/>
      <c r="AC10" s="526"/>
      <c r="AD10" s="528"/>
      <c r="AE10" s="526"/>
      <c r="AF10" s="528"/>
      <c r="AG10" s="526"/>
      <c r="AH10" s="528"/>
      <c r="AI10" s="526"/>
      <c r="AJ10" s="528"/>
      <c r="AK10" s="526"/>
      <c r="AL10" s="528"/>
      <c r="AM10" s="528"/>
      <c r="AN10" s="526"/>
      <c r="AP10" s="522" t="s">
        <v>254</v>
      </c>
    </row>
    <row r="11" spans="2:42" ht="18.75" customHeight="1">
      <c r="B11" s="532"/>
      <c r="C11" s="532"/>
      <c r="D11" s="532"/>
      <c r="E11" s="533"/>
      <c r="F11" s="533"/>
      <c r="K11" s="526"/>
      <c r="L11" s="528"/>
      <c r="O11" s="662"/>
      <c r="Q11" s="526"/>
      <c r="R11" s="528"/>
      <c r="T11" s="526"/>
      <c r="U11" s="528"/>
      <c r="V11" s="527" t="s">
        <v>312</v>
      </c>
      <c r="W11" s="526" t="s">
        <v>253</v>
      </c>
      <c r="X11" s="526"/>
      <c r="Y11" s="528"/>
      <c r="Z11" s="526"/>
      <c r="AA11" s="528"/>
      <c r="AB11" s="528"/>
      <c r="AC11" s="526"/>
      <c r="AD11" s="528"/>
      <c r="AE11" s="526"/>
      <c r="AF11" s="528"/>
      <c r="AG11" s="526"/>
      <c r="AH11" s="528"/>
      <c r="AI11" s="526"/>
      <c r="AJ11" s="528"/>
      <c r="AK11" s="526"/>
      <c r="AL11" s="528"/>
      <c r="AM11" s="528"/>
      <c r="AN11" s="526"/>
      <c r="AP11" s="522" t="s">
        <v>313</v>
      </c>
    </row>
    <row r="12" spans="2:42" ht="18.75" customHeight="1">
      <c r="B12" s="532"/>
      <c r="C12" s="532"/>
      <c r="D12" s="532"/>
      <c r="E12" s="533"/>
      <c r="F12" s="533"/>
      <c r="K12" s="526"/>
      <c r="L12" s="528"/>
      <c r="Q12" s="526"/>
      <c r="R12" s="528"/>
      <c r="T12" s="526"/>
      <c r="U12" s="528"/>
      <c r="V12" s="527"/>
      <c r="W12" s="526" t="s">
        <v>255</v>
      </c>
      <c r="X12" s="526"/>
      <c r="Y12" s="528"/>
      <c r="Z12" s="526"/>
      <c r="AA12" s="528"/>
      <c r="AB12" s="528"/>
      <c r="AC12" s="526"/>
      <c r="AD12" s="528"/>
      <c r="AE12" s="526"/>
      <c r="AF12" s="528"/>
      <c r="AG12" s="526"/>
      <c r="AH12" s="528"/>
      <c r="AI12" s="526"/>
      <c r="AJ12" s="528"/>
      <c r="AK12" s="526"/>
      <c r="AL12" s="528"/>
      <c r="AM12" s="528"/>
      <c r="AN12" s="526"/>
      <c r="AP12" s="522" t="s">
        <v>257</v>
      </c>
    </row>
    <row r="13" spans="2:42" ht="18.75" customHeight="1" thickBot="1">
      <c r="B13" s="528"/>
      <c r="C13" s="526"/>
      <c r="D13" s="526"/>
      <c r="E13" s="526"/>
      <c r="F13" s="526"/>
      <c r="G13" s="526"/>
      <c r="H13" s="528"/>
      <c r="I13" s="526"/>
      <c r="J13" s="528"/>
      <c r="K13" s="526"/>
      <c r="L13" s="528"/>
      <c r="M13" s="526"/>
      <c r="N13" s="528"/>
      <c r="O13" s="526"/>
      <c r="P13" s="528"/>
      <c r="Q13" s="526"/>
      <c r="R13" s="528"/>
      <c r="S13" s="526"/>
      <c r="T13" s="528"/>
      <c r="U13" s="526"/>
      <c r="V13" s="528"/>
      <c r="W13" s="526"/>
      <c r="X13" s="528"/>
      <c r="Y13" s="526"/>
      <c r="Z13" s="528"/>
      <c r="AA13" s="526"/>
      <c r="AB13" s="528"/>
      <c r="AC13" s="526"/>
      <c r="AD13" s="528"/>
      <c r="AE13" s="526"/>
      <c r="AF13" s="528"/>
      <c r="AG13" s="526"/>
      <c r="AH13" s="528"/>
      <c r="AI13" s="526"/>
      <c r="AJ13" s="528"/>
      <c r="AK13" s="526"/>
      <c r="AL13" s="528"/>
      <c r="AM13" s="528"/>
      <c r="AN13" s="526"/>
      <c r="AP13" s="522" t="s">
        <v>273</v>
      </c>
    </row>
    <row r="14" spans="2:42" ht="27.75" customHeight="1">
      <c r="B14" s="1288" t="s">
        <v>258</v>
      </c>
      <c r="C14" s="1290" t="s">
        <v>4</v>
      </c>
      <c r="D14" s="1291"/>
      <c r="E14" s="1290" t="s">
        <v>259</v>
      </c>
      <c r="F14" s="1294"/>
      <c r="G14" s="1283" t="s">
        <v>268</v>
      </c>
      <c r="H14" s="1284"/>
      <c r="I14" s="1283" t="s">
        <v>269</v>
      </c>
      <c r="J14" s="1284"/>
      <c r="K14" s="1283" t="s">
        <v>270</v>
      </c>
      <c r="L14" s="1284"/>
      <c r="M14" s="1283" t="s">
        <v>314</v>
      </c>
      <c r="N14" s="1284"/>
      <c r="O14" s="1283" t="s">
        <v>315</v>
      </c>
      <c r="P14" s="1284"/>
      <c r="Q14" s="1283" t="s">
        <v>316</v>
      </c>
      <c r="R14" s="1284"/>
      <c r="S14" s="1283" t="s">
        <v>317</v>
      </c>
      <c r="T14" s="1284"/>
      <c r="U14" s="1283" t="s">
        <v>318</v>
      </c>
      <c r="V14" s="1284"/>
      <c r="W14" s="1283" t="s">
        <v>319</v>
      </c>
      <c r="X14" s="1284"/>
      <c r="Y14" s="1283" t="s">
        <v>320</v>
      </c>
      <c r="Z14" s="1284"/>
      <c r="AA14" s="1283" t="s">
        <v>321</v>
      </c>
      <c r="AB14" s="1284"/>
      <c r="AC14" s="1283" t="s">
        <v>322</v>
      </c>
      <c r="AD14" s="1284"/>
      <c r="AE14" s="1283" t="s">
        <v>323</v>
      </c>
      <c r="AF14" s="1284"/>
      <c r="AG14" s="1283" t="s">
        <v>324</v>
      </c>
      <c r="AH14" s="1284"/>
      <c r="AI14" s="1274" t="s">
        <v>325</v>
      </c>
      <c r="AJ14" s="1275"/>
      <c r="AK14" s="1283" t="s">
        <v>326</v>
      </c>
      <c r="AL14" s="1284"/>
      <c r="AM14" s="1276" t="s">
        <v>206</v>
      </c>
      <c r="AN14" s="1278" t="s">
        <v>272</v>
      </c>
    </row>
    <row r="15" spans="2:42" ht="51" customHeight="1" thickBot="1">
      <c r="B15" s="1289"/>
      <c r="C15" s="1292"/>
      <c r="D15" s="1293"/>
      <c r="E15" s="534" t="s">
        <v>274</v>
      </c>
      <c r="F15" s="535" t="s">
        <v>275</v>
      </c>
      <c r="G15" s="536" t="s">
        <v>276</v>
      </c>
      <c r="H15" s="537" t="s">
        <v>209</v>
      </c>
      <c r="I15" s="538" t="s">
        <v>276</v>
      </c>
      <c r="J15" s="539" t="s">
        <v>209</v>
      </c>
      <c r="K15" s="536" t="s">
        <v>276</v>
      </c>
      <c r="L15" s="539" t="s">
        <v>209</v>
      </c>
      <c r="M15" s="536" t="s">
        <v>276</v>
      </c>
      <c r="N15" s="537" t="s">
        <v>209</v>
      </c>
      <c r="O15" s="538" t="s">
        <v>276</v>
      </c>
      <c r="P15" s="539" t="s">
        <v>209</v>
      </c>
      <c r="Q15" s="536" t="s">
        <v>276</v>
      </c>
      <c r="R15" s="539" t="s">
        <v>209</v>
      </c>
      <c r="S15" s="536" t="s">
        <v>276</v>
      </c>
      <c r="T15" s="537" t="s">
        <v>209</v>
      </c>
      <c r="U15" s="538" t="s">
        <v>276</v>
      </c>
      <c r="V15" s="539" t="s">
        <v>209</v>
      </c>
      <c r="W15" s="536" t="s">
        <v>276</v>
      </c>
      <c r="X15" s="539" t="s">
        <v>209</v>
      </c>
      <c r="Y15" s="536" t="s">
        <v>276</v>
      </c>
      <c r="Z15" s="537" t="s">
        <v>209</v>
      </c>
      <c r="AA15" s="538" t="s">
        <v>276</v>
      </c>
      <c r="AB15" s="537" t="s">
        <v>209</v>
      </c>
      <c r="AC15" s="538" t="s">
        <v>276</v>
      </c>
      <c r="AD15" s="537" t="s">
        <v>209</v>
      </c>
      <c r="AE15" s="538" t="s">
        <v>276</v>
      </c>
      <c r="AF15" s="539" t="s">
        <v>209</v>
      </c>
      <c r="AG15" s="536" t="s">
        <v>276</v>
      </c>
      <c r="AH15" s="537" t="s">
        <v>209</v>
      </c>
      <c r="AI15" s="538" t="s">
        <v>276</v>
      </c>
      <c r="AJ15" s="537" t="s">
        <v>209</v>
      </c>
      <c r="AK15" s="538" t="s">
        <v>276</v>
      </c>
      <c r="AL15" s="539" t="s">
        <v>209</v>
      </c>
      <c r="AM15" s="1277"/>
      <c r="AN15" s="1279"/>
    </row>
    <row r="16" spans="2:42" ht="18" customHeight="1">
      <c r="B16" s="540" t="s">
        <v>300</v>
      </c>
      <c r="C16" s="1280" t="s">
        <v>331</v>
      </c>
      <c r="D16" s="1281"/>
      <c r="E16" s="541">
        <v>41019</v>
      </c>
      <c r="F16" s="542" t="s">
        <v>254</v>
      </c>
      <c r="G16" s="543"/>
      <c r="H16" s="544" t="str">
        <f t="shared" ref="H16:H30" si="0">IF($E16=0,"－",IF(DATE(2016,11,30)&gt;=$E16,"○","×"))</f>
        <v>○</v>
      </c>
      <c r="I16" s="545"/>
      <c r="J16" s="546" t="str">
        <f t="shared" ref="J16:J30" si="1">IF($E16=0,"－",IF(DATE(2016,12,31)&gt;=$E16,"○","×"))</f>
        <v>○</v>
      </c>
      <c r="K16" s="543"/>
      <c r="L16" s="546" t="str">
        <f t="shared" ref="L16:L30" si="2">IF($E16=0,"－",IF(DATE(2017,1,31)&gt;=$E16,"○","×"))</f>
        <v>○</v>
      </c>
      <c r="M16" s="543"/>
      <c r="N16" s="544" t="str">
        <f t="shared" ref="N16:N30" si="3">IF($E16=0,"－",IF(DATE(2017,2,28)&gt;=$E16,"○","×"))</f>
        <v>○</v>
      </c>
      <c r="O16" s="545">
        <v>1</v>
      </c>
      <c r="P16" s="546" t="str">
        <f t="shared" ref="P16:P30" si="4">IF($E16=0,"－",IF(DATE(2017,3,31)&gt;=$E16,"○","×"))</f>
        <v>○</v>
      </c>
      <c r="Q16" s="543">
        <v>1</v>
      </c>
      <c r="R16" s="546" t="str">
        <f t="shared" ref="R16:R30" si="5">IF($E16=0,"－",IF(DATE(2017,4,30)&gt;=$E16,"○","×"))</f>
        <v>○</v>
      </c>
      <c r="S16" s="543">
        <v>1</v>
      </c>
      <c r="T16" s="544" t="str">
        <f t="shared" ref="T16:T30" si="6">IF($E16=0,"－",IF(DATE(2017,5,31)&gt;=$E16,"○","×"))</f>
        <v>○</v>
      </c>
      <c r="U16" s="545"/>
      <c r="V16" s="546" t="str">
        <f t="shared" ref="V16:V30" si="7">IF($E16=0,"－",IF(DATE(2017,6,30)&gt;=$E16,"○","×"))</f>
        <v>○</v>
      </c>
      <c r="W16" s="543"/>
      <c r="X16" s="546" t="str">
        <f t="shared" ref="X16:X30" si="8">IF($E16=0,"－",IF(DATE(2017,7,31)&gt;=$E16,"○","×"))</f>
        <v>○</v>
      </c>
      <c r="Y16" s="543"/>
      <c r="Z16" s="544" t="str">
        <f t="shared" ref="Z16:Z30" si="9">IF($E16=0,"－",IF(DATE(2017,8,31)&gt;=$E16,"○","×"))</f>
        <v>○</v>
      </c>
      <c r="AA16" s="545"/>
      <c r="AB16" s="544" t="str">
        <f t="shared" ref="AB16:AB30" si="10">IF($E16=0,"－",IF(DATE(2017,9,30)&gt;=$E16,"○","×"))</f>
        <v>○</v>
      </c>
      <c r="AC16" s="545"/>
      <c r="AD16" s="544" t="str">
        <f t="shared" ref="AD16:AD30" si="11">IF($E16=0,"－",IF(DATE(2017,10,31)&gt;=$E16,"○","×"))</f>
        <v>○</v>
      </c>
      <c r="AE16" s="545"/>
      <c r="AF16" s="546" t="str">
        <f t="shared" ref="AF16:AF30" si="12">IF($E16=0,"－",IF(DATE(2017,11,30)&gt;=$E16,"○","×"))</f>
        <v>○</v>
      </c>
      <c r="AG16" s="543"/>
      <c r="AH16" s="544" t="str">
        <f t="shared" ref="AH16:AH30" si="13">IF($E16=0,"－",IF(DATE(2017,12,31)&gt;=$E16,"○","×"))</f>
        <v>○</v>
      </c>
      <c r="AI16" s="545"/>
      <c r="AJ16" s="544" t="str">
        <f t="shared" ref="AJ16:AJ30" si="14">IF($E16=0,"－",IF(DATE(2018,1,31)&gt;=$E16,"○","×"))</f>
        <v>○</v>
      </c>
      <c r="AK16" s="545"/>
      <c r="AL16" s="546" t="str">
        <f t="shared" ref="AL16:AL30" si="15">IF($E16=0,"－",IF(DATE(2018,2,28)&gt;=$E16,"○","×"))</f>
        <v>○</v>
      </c>
      <c r="AM16" s="547"/>
      <c r="AN16" s="1282"/>
      <c r="AO16" s="548"/>
    </row>
    <row r="17" spans="2:41" ht="18" customHeight="1">
      <c r="B17" s="549" t="s">
        <v>300</v>
      </c>
      <c r="C17" s="1265" t="s">
        <v>302</v>
      </c>
      <c r="D17" s="1266"/>
      <c r="E17" s="550">
        <v>42856</v>
      </c>
      <c r="F17" s="551" t="s">
        <v>254</v>
      </c>
      <c r="G17" s="552"/>
      <c r="H17" s="544" t="str">
        <f t="shared" si="0"/>
        <v>×</v>
      </c>
      <c r="I17" s="553"/>
      <c r="J17" s="546" t="str">
        <f t="shared" si="1"/>
        <v>×</v>
      </c>
      <c r="K17" s="552"/>
      <c r="L17" s="546" t="str">
        <f t="shared" si="2"/>
        <v>×</v>
      </c>
      <c r="M17" s="552"/>
      <c r="N17" s="544" t="str">
        <f t="shared" si="3"/>
        <v>×</v>
      </c>
      <c r="O17" s="553">
        <v>1</v>
      </c>
      <c r="P17" s="546" t="str">
        <f t="shared" si="4"/>
        <v>×</v>
      </c>
      <c r="Q17" s="552">
        <v>1</v>
      </c>
      <c r="R17" s="546" t="str">
        <f t="shared" si="5"/>
        <v>×</v>
      </c>
      <c r="S17" s="552">
        <v>1</v>
      </c>
      <c r="T17" s="544" t="str">
        <f t="shared" si="6"/>
        <v>○</v>
      </c>
      <c r="U17" s="553"/>
      <c r="V17" s="546" t="str">
        <f t="shared" si="7"/>
        <v>○</v>
      </c>
      <c r="W17" s="552"/>
      <c r="X17" s="546" t="str">
        <f t="shared" si="8"/>
        <v>○</v>
      </c>
      <c r="Y17" s="552"/>
      <c r="Z17" s="544" t="str">
        <f t="shared" si="9"/>
        <v>○</v>
      </c>
      <c r="AA17" s="553"/>
      <c r="AB17" s="544" t="str">
        <f t="shared" si="10"/>
        <v>○</v>
      </c>
      <c r="AC17" s="553"/>
      <c r="AD17" s="544" t="str">
        <f t="shared" si="11"/>
        <v>○</v>
      </c>
      <c r="AE17" s="553"/>
      <c r="AF17" s="546" t="str">
        <f t="shared" si="12"/>
        <v>○</v>
      </c>
      <c r="AG17" s="552"/>
      <c r="AH17" s="544" t="str">
        <f t="shared" si="13"/>
        <v>○</v>
      </c>
      <c r="AI17" s="553"/>
      <c r="AJ17" s="544" t="str">
        <f t="shared" si="14"/>
        <v>○</v>
      </c>
      <c r="AK17" s="553"/>
      <c r="AL17" s="546" t="str">
        <f t="shared" si="15"/>
        <v>○</v>
      </c>
      <c r="AM17" s="547"/>
      <c r="AN17" s="1282"/>
      <c r="AO17" s="548"/>
    </row>
    <row r="18" spans="2:41" ht="18" customHeight="1">
      <c r="B18" s="549" t="s">
        <v>300</v>
      </c>
      <c r="C18" s="1265" t="s">
        <v>332</v>
      </c>
      <c r="D18" s="1266"/>
      <c r="E18" s="555">
        <v>42840</v>
      </c>
      <c r="F18" s="551" t="s">
        <v>313</v>
      </c>
      <c r="G18" s="552"/>
      <c r="H18" s="544" t="str">
        <f t="shared" si="0"/>
        <v>×</v>
      </c>
      <c r="I18" s="553"/>
      <c r="J18" s="546" t="str">
        <f t="shared" si="1"/>
        <v>×</v>
      </c>
      <c r="K18" s="552"/>
      <c r="L18" s="546" t="str">
        <f t="shared" si="2"/>
        <v>×</v>
      </c>
      <c r="M18" s="552"/>
      <c r="N18" s="544" t="str">
        <f t="shared" si="3"/>
        <v>×</v>
      </c>
      <c r="O18" s="553">
        <v>0.5</v>
      </c>
      <c r="P18" s="546" t="str">
        <f t="shared" si="4"/>
        <v>×</v>
      </c>
      <c r="Q18" s="552">
        <v>0.5</v>
      </c>
      <c r="R18" s="546" t="str">
        <f t="shared" si="5"/>
        <v>○</v>
      </c>
      <c r="S18" s="552">
        <v>0.5</v>
      </c>
      <c r="T18" s="544" t="str">
        <f t="shared" si="6"/>
        <v>○</v>
      </c>
      <c r="U18" s="553"/>
      <c r="V18" s="546" t="str">
        <f t="shared" si="7"/>
        <v>○</v>
      </c>
      <c r="W18" s="552"/>
      <c r="X18" s="546" t="str">
        <f t="shared" si="8"/>
        <v>○</v>
      </c>
      <c r="Y18" s="552"/>
      <c r="Z18" s="544" t="str">
        <f t="shared" si="9"/>
        <v>○</v>
      </c>
      <c r="AA18" s="553"/>
      <c r="AB18" s="544" t="str">
        <f t="shared" si="10"/>
        <v>○</v>
      </c>
      <c r="AC18" s="553"/>
      <c r="AD18" s="544" t="str">
        <f t="shared" si="11"/>
        <v>○</v>
      </c>
      <c r="AE18" s="553"/>
      <c r="AF18" s="546" t="str">
        <f t="shared" si="12"/>
        <v>○</v>
      </c>
      <c r="AG18" s="552"/>
      <c r="AH18" s="544" t="str">
        <f t="shared" si="13"/>
        <v>○</v>
      </c>
      <c r="AI18" s="553"/>
      <c r="AJ18" s="544" t="str">
        <f t="shared" si="14"/>
        <v>○</v>
      </c>
      <c r="AK18" s="553"/>
      <c r="AL18" s="546" t="str">
        <f t="shared" si="15"/>
        <v>○</v>
      </c>
      <c r="AM18" s="547"/>
      <c r="AN18" s="1282"/>
      <c r="AO18" s="548"/>
    </row>
    <row r="19" spans="2:41" ht="18" customHeight="1">
      <c r="B19" s="549" t="s">
        <v>300</v>
      </c>
      <c r="C19" s="1265" t="s">
        <v>333</v>
      </c>
      <c r="D19" s="1266"/>
      <c r="E19" s="555">
        <v>42795</v>
      </c>
      <c r="F19" s="551" t="s">
        <v>257</v>
      </c>
      <c r="G19" s="552"/>
      <c r="H19" s="544" t="str">
        <f t="shared" si="0"/>
        <v>×</v>
      </c>
      <c r="I19" s="553"/>
      <c r="J19" s="546" t="str">
        <f t="shared" si="1"/>
        <v>×</v>
      </c>
      <c r="K19" s="552"/>
      <c r="L19" s="546" t="str">
        <f t="shared" si="2"/>
        <v>×</v>
      </c>
      <c r="M19" s="552"/>
      <c r="N19" s="544" t="str">
        <f t="shared" si="3"/>
        <v>×</v>
      </c>
      <c r="O19" s="553">
        <v>0.5</v>
      </c>
      <c r="P19" s="546" t="str">
        <f t="shared" si="4"/>
        <v>○</v>
      </c>
      <c r="Q19" s="552">
        <v>0.5</v>
      </c>
      <c r="R19" s="546" t="str">
        <f t="shared" si="5"/>
        <v>○</v>
      </c>
      <c r="S19" s="552">
        <v>0.5</v>
      </c>
      <c r="T19" s="544" t="str">
        <f t="shared" si="6"/>
        <v>○</v>
      </c>
      <c r="U19" s="553"/>
      <c r="V19" s="546" t="str">
        <f t="shared" si="7"/>
        <v>○</v>
      </c>
      <c r="W19" s="552"/>
      <c r="X19" s="546" t="str">
        <f t="shared" si="8"/>
        <v>○</v>
      </c>
      <c r="Y19" s="552"/>
      <c r="Z19" s="544" t="str">
        <f t="shared" si="9"/>
        <v>○</v>
      </c>
      <c r="AA19" s="553"/>
      <c r="AB19" s="544" t="str">
        <f t="shared" si="10"/>
        <v>○</v>
      </c>
      <c r="AC19" s="553"/>
      <c r="AD19" s="544" t="str">
        <f t="shared" si="11"/>
        <v>○</v>
      </c>
      <c r="AE19" s="553"/>
      <c r="AF19" s="546" t="str">
        <f t="shared" si="12"/>
        <v>○</v>
      </c>
      <c r="AG19" s="552"/>
      <c r="AH19" s="544" t="str">
        <f t="shared" si="13"/>
        <v>○</v>
      </c>
      <c r="AI19" s="553"/>
      <c r="AJ19" s="544" t="str">
        <f t="shared" si="14"/>
        <v>○</v>
      </c>
      <c r="AK19" s="553"/>
      <c r="AL19" s="546" t="str">
        <f t="shared" si="15"/>
        <v>○</v>
      </c>
      <c r="AM19" s="547"/>
      <c r="AN19" s="1282"/>
      <c r="AO19" s="548"/>
    </row>
    <row r="20" spans="2:41" ht="18" customHeight="1">
      <c r="B20" s="549" t="s">
        <v>300</v>
      </c>
      <c r="C20" s="1265" t="s">
        <v>334</v>
      </c>
      <c r="D20" s="1266"/>
      <c r="E20" s="555"/>
      <c r="F20" s="551" t="s">
        <v>304</v>
      </c>
      <c r="G20" s="552"/>
      <c r="H20" s="544" t="str">
        <f t="shared" si="0"/>
        <v>－</v>
      </c>
      <c r="I20" s="553"/>
      <c r="J20" s="546" t="str">
        <f t="shared" si="1"/>
        <v>－</v>
      </c>
      <c r="K20" s="552"/>
      <c r="L20" s="546" t="str">
        <f t="shared" si="2"/>
        <v>－</v>
      </c>
      <c r="M20" s="552"/>
      <c r="N20" s="544" t="str">
        <f t="shared" si="3"/>
        <v>－</v>
      </c>
      <c r="O20" s="553">
        <v>1</v>
      </c>
      <c r="P20" s="546" t="str">
        <f t="shared" si="4"/>
        <v>－</v>
      </c>
      <c r="Q20" s="552">
        <v>1</v>
      </c>
      <c r="R20" s="546" t="str">
        <f t="shared" si="5"/>
        <v>－</v>
      </c>
      <c r="S20" s="552">
        <v>1</v>
      </c>
      <c r="T20" s="544" t="str">
        <f t="shared" si="6"/>
        <v>－</v>
      </c>
      <c r="U20" s="553"/>
      <c r="V20" s="546" t="str">
        <f t="shared" si="7"/>
        <v>－</v>
      </c>
      <c r="W20" s="552"/>
      <c r="X20" s="546" t="str">
        <f t="shared" si="8"/>
        <v>－</v>
      </c>
      <c r="Y20" s="552"/>
      <c r="Z20" s="544" t="str">
        <f t="shared" si="9"/>
        <v>－</v>
      </c>
      <c r="AA20" s="553"/>
      <c r="AB20" s="544" t="str">
        <f t="shared" si="10"/>
        <v>－</v>
      </c>
      <c r="AC20" s="553"/>
      <c r="AD20" s="544" t="str">
        <f t="shared" si="11"/>
        <v>－</v>
      </c>
      <c r="AE20" s="553"/>
      <c r="AF20" s="546" t="str">
        <f t="shared" si="12"/>
        <v>－</v>
      </c>
      <c r="AG20" s="552"/>
      <c r="AH20" s="544" t="str">
        <f t="shared" si="13"/>
        <v>－</v>
      </c>
      <c r="AI20" s="553"/>
      <c r="AJ20" s="544" t="str">
        <f t="shared" si="14"/>
        <v>－</v>
      </c>
      <c r="AK20" s="553"/>
      <c r="AL20" s="546" t="str">
        <f t="shared" si="15"/>
        <v>－</v>
      </c>
      <c r="AM20" s="547"/>
      <c r="AN20" s="1282"/>
      <c r="AO20" s="548"/>
    </row>
    <row r="21" spans="2:41" ht="18" customHeight="1">
      <c r="B21" s="549" t="s">
        <v>300</v>
      </c>
      <c r="C21" s="1265" t="s">
        <v>335</v>
      </c>
      <c r="D21" s="1266"/>
      <c r="E21" s="555"/>
      <c r="F21" s="551" t="s">
        <v>304</v>
      </c>
      <c r="G21" s="552"/>
      <c r="H21" s="544" t="str">
        <f t="shared" si="0"/>
        <v>－</v>
      </c>
      <c r="I21" s="553"/>
      <c r="J21" s="546" t="str">
        <f t="shared" si="1"/>
        <v>－</v>
      </c>
      <c r="K21" s="552"/>
      <c r="L21" s="546" t="str">
        <f t="shared" si="2"/>
        <v>－</v>
      </c>
      <c r="M21" s="552"/>
      <c r="N21" s="544" t="str">
        <f t="shared" si="3"/>
        <v>－</v>
      </c>
      <c r="O21" s="553">
        <v>0.25</v>
      </c>
      <c r="P21" s="546" t="str">
        <f t="shared" si="4"/>
        <v>－</v>
      </c>
      <c r="Q21" s="552">
        <v>0.25</v>
      </c>
      <c r="R21" s="546" t="str">
        <f t="shared" si="5"/>
        <v>－</v>
      </c>
      <c r="S21" s="552">
        <v>0.25</v>
      </c>
      <c r="T21" s="544" t="str">
        <f t="shared" si="6"/>
        <v>－</v>
      </c>
      <c r="U21" s="553"/>
      <c r="V21" s="546" t="str">
        <f t="shared" si="7"/>
        <v>－</v>
      </c>
      <c r="W21" s="552"/>
      <c r="X21" s="546" t="str">
        <f t="shared" si="8"/>
        <v>－</v>
      </c>
      <c r="Y21" s="552"/>
      <c r="Z21" s="544" t="str">
        <f t="shared" si="9"/>
        <v>－</v>
      </c>
      <c r="AA21" s="553"/>
      <c r="AB21" s="544" t="str">
        <f t="shared" si="10"/>
        <v>－</v>
      </c>
      <c r="AC21" s="553"/>
      <c r="AD21" s="544" t="str">
        <f t="shared" si="11"/>
        <v>－</v>
      </c>
      <c r="AE21" s="553"/>
      <c r="AF21" s="546" t="str">
        <f t="shared" si="12"/>
        <v>－</v>
      </c>
      <c r="AG21" s="552"/>
      <c r="AH21" s="544" t="str">
        <f t="shared" si="13"/>
        <v>－</v>
      </c>
      <c r="AI21" s="553"/>
      <c r="AJ21" s="544" t="str">
        <f t="shared" si="14"/>
        <v>－</v>
      </c>
      <c r="AK21" s="553"/>
      <c r="AL21" s="546" t="str">
        <f t="shared" si="15"/>
        <v>－</v>
      </c>
      <c r="AM21" s="547"/>
      <c r="AN21" s="1282"/>
      <c r="AO21" s="548"/>
    </row>
    <row r="22" spans="2:41" ht="18" customHeight="1">
      <c r="B22" s="549"/>
      <c r="C22" s="1265"/>
      <c r="D22" s="1266"/>
      <c r="E22" s="556"/>
      <c r="F22" s="551"/>
      <c r="G22" s="552"/>
      <c r="H22" s="544" t="str">
        <f t="shared" si="0"/>
        <v>－</v>
      </c>
      <c r="I22" s="553"/>
      <c r="J22" s="546" t="str">
        <f t="shared" si="1"/>
        <v>－</v>
      </c>
      <c r="K22" s="552"/>
      <c r="L22" s="546" t="str">
        <f t="shared" si="2"/>
        <v>－</v>
      </c>
      <c r="M22" s="552"/>
      <c r="N22" s="544" t="str">
        <f t="shared" si="3"/>
        <v>－</v>
      </c>
      <c r="O22" s="553"/>
      <c r="P22" s="546" t="str">
        <f t="shared" si="4"/>
        <v>－</v>
      </c>
      <c r="Q22" s="552"/>
      <c r="R22" s="546" t="str">
        <f t="shared" si="5"/>
        <v>－</v>
      </c>
      <c r="S22" s="552"/>
      <c r="T22" s="544" t="str">
        <f t="shared" si="6"/>
        <v>－</v>
      </c>
      <c r="U22" s="553"/>
      <c r="V22" s="546" t="str">
        <f t="shared" si="7"/>
        <v>－</v>
      </c>
      <c r="W22" s="552"/>
      <c r="X22" s="546" t="str">
        <f t="shared" si="8"/>
        <v>－</v>
      </c>
      <c r="Y22" s="552"/>
      <c r="Z22" s="544" t="str">
        <f t="shared" si="9"/>
        <v>－</v>
      </c>
      <c r="AA22" s="553"/>
      <c r="AB22" s="544" t="str">
        <f t="shared" si="10"/>
        <v>－</v>
      </c>
      <c r="AC22" s="553"/>
      <c r="AD22" s="544" t="str">
        <f t="shared" si="11"/>
        <v>－</v>
      </c>
      <c r="AE22" s="553"/>
      <c r="AF22" s="546" t="str">
        <f t="shared" si="12"/>
        <v>－</v>
      </c>
      <c r="AG22" s="552"/>
      <c r="AH22" s="544" t="str">
        <f t="shared" si="13"/>
        <v>－</v>
      </c>
      <c r="AI22" s="553"/>
      <c r="AJ22" s="544" t="str">
        <f t="shared" si="14"/>
        <v>－</v>
      </c>
      <c r="AK22" s="553"/>
      <c r="AL22" s="546" t="str">
        <f t="shared" si="15"/>
        <v>－</v>
      </c>
      <c r="AM22" s="547"/>
      <c r="AN22" s="1282"/>
      <c r="AO22" s="548"/>
    </row>
    <row r="23" spans="2:41" ht="18" customHeight="1">
      <c r="B23" s="549"/>
      <c r="C23" s="1265"/>
      <c r="D23" s="1266"/>
      <c r="E23" s="556"/>
      <c r="F23" s="551"/>
      <c r="G23" s="552"/>
      <c r="H23" s="544" t="str">
        <f t="shared" si="0"/>
        <v>－</v>
      </c>
      <c r="I23" s="553"/>
      <c r="J23" s="546" t="str">
        <f t="shared" si="1"/>
        <v>－</v>
      </c>
      <c r="K23" s="552"/>
      <c r="L23" s="546" t="str">
        <f t="shared" si="2"/>
        <v>－</v>
      </c>
      <c r="M23" s="552"/>
      <c r="N23" s="544" t="str">
        <f t="shared" si="3"/>
        <v>－</v>
      </c>
      <c r="O23" s="553"/>
      <c r="P23" s="546" t="str">
        <f t="shared" si="4"/>
        <v>－</v>
      </c>
      <c r="Q23" s="552"/>
      <c r="R23" s="546" t="str">
        <f t="shared" si="5"/>
        <v>－</v>
      </c>
      <c r="S23" s="552"/>
      <c r="T23" s="544" t="str">
        <f t="shared" si="6"/>
        <v>－</v>
      </c>
      <c r="U23" s="553"/>
      <c r="V23" s="546" t="str">
        <f t="shared" si="7"/>
        <v>－</v>
      </c>
      <c r="W23" s="552"/>
      <c r="X23" s="546" t="str">
        <f t="shared" si="8"/>
        <v>－</v>
      </c>
      <c r="Y23" s="552"/>
      <c r="Z23" s="544" t="str">
        <f t="shared" si="9"/>
        <v>－</v>
      </c>
      <c r="AA23" s="553"/>
      <c r="AB23" s="544" t="str">
        <f t="shared" si="10"/>
        <v>－</v>
      </c>
      <c r="AC23" s="553"/>
      <c r="AD23" s="544" t="str">
        <f t="shared" si="11"/>
        <v>－</v>
      </c>
      <c r="AE23" s="553"/>
      <c r="AF23" s="546" t="str">
        <f t="shared" si="12"/>
        <v>－</v>
      </c>
      <c r="AG23" s="552"/>
      <c r="AH23" s="544" t="str">
        <f t="shared" si="13"/>
        <v>－</v>
      </c>
      <c r="AI23" s="553"/>
      <c r="AJ23" s="544" t="str">
        <f t="shared" si="14"/>
        <v>－</v>
      </c>
      <c r="AK23" s="553"/>
      <c r="AL23" s="546" t="str">
        <f t="shared" si="15"/>
        <v>－</v>
      </c>
      <c r="AM23" s="547"/>
      <c r="AN23" s="1282"/>
      <c r="AO23" s="548"/>
    </row>
    <row r="24" spans="2:41" ht="18" customHeight="1">
      <c r="B24" s="549"/>
      <c r="C24" s="1265"/>
      <c r="D24" s="1266"/>
      <c r="E24" s="556"/>
      <c r="F24" s="551"/>
      <c r="G24" s="552"/>
      <c r="H24" s="544" t="str">
        <f t="shared" si="0"/>
        <v>－</v>
      </c>
      <c r="I24" s="553"/>
      <c r="J24" s="546" t="str">
        <f t="shared" si="1"/>
        <v>－</v>
      </c>
      <c r="K24" s="552"/>
      <c r="L24" s="546" t="str">
        <f t="shared" si="2"/>
        <v>－</v>
      </c>
      <c r="M24" s="552"/>
      <c r="N24" s="544" t="str">
        <f t="shared" si="3"/>
        <v>－</v>
      </c>
      <c r="O24" s="553"/>
      <c r="P24" s="546" t="str">
        <f t="shared" si="4"/>
        <v>－</v>
      </c>
      <c r="Q24" s="552"/>
      <c r="R24" s="546" t="str">
        <f t="shared" si="5"/>
        <v>－</v>
      </c>
      <c r="S24" s="552"/>
      <c r="T24" s="544" t="str">
        <f t="shared" si="6"/>
        <v>－</v>
      </c>
      <c r="U24" s="553"/>
      <c r="V24" s="546" t="str">
        <f t="shared" si="7"/>
        <v>－</v>
      </c>
      <c r="W24" s="552"/>
      <c r="X24" s="546" t="str">
        <f t="shared" si="8"/>
        <v>－</v>
      </c>
      <c r="Y24" s="552"/>
      <c r="Z24" s="544" t="str">
        <f t="shared" si="9"/>
        <v>－</v>
      </c>
      <c r="AA24" s="553"/>
      <c r="AB24" s="544" t="str">
        <f t="shared" si="10"/>
        <v>－</v>
      </c>
      <c r="AC24" s="553"/>
      <c r="AD24" s="544" t="str">
        <f t="shared" si="11"/>
        <v>－</v>
      </c>
      <c r="AE24" s="553"/>
      <c r="AF24" s="546" t="str">
        <f t="shared" si="12"/>
        <v>－</v>
      </c>
      <c r="AG24" s="552"/>
      <c r="AH24" s="544" t="str">
        <f t="shared" si="13"/>
        <v>－</v>
      </c>
      <c r="AI24" s="553"/>
      <c r="AJ24" s="544" t="str">
        <f t="shared" si="14"/>
        <v>－</v>
      </c>
      <c r="AK24" s="553"/>
      <c r="AL24" s="546" t="str">
        <f t="shared" si="15"/>
        <v>－</v>
      </c>
      <c r="AM24" s="547"/>
      <c r="AN24" s="1282"/>
      <c r="AO24" s="548"/>
    </row>
    <row r="25" spans="2:41" ht="18" customHeight="1">
      <c r="B25" s="549"/>
      <c r="C25" s="1265"/>
      <c r="D25" s="1266"/>
      <c r="E25" s="557"/>
      <c r="F25" s="551"/>
      <c r="G25" s="552"/>
      <c r="H25" s="544" t="str">
        <f t="shared" si="0"/>
        <v>－</v>
      </c>
      <c r="I25" s="553"/>
      <c r="J25" s="546" t="str">
        <f t="shared" si="1"/>
        <v>－</v>
      </c>
      <c r="K25" s="552"/>
      <c r="L25" s="546" t="str">
        <f t="shared" si="2"/>
        <v>－</v>
      </c>
      <c r="M25" s="552"/>
      <c r="N25" s="544" t="str">
        <f t="shared" si="3"/>
        <v>－</v>
      </c>
      <c r="O25" s="553"/>
      <c r="P25" s="546" t="str">
        <f t="shared" si="4"/>
        <v>－</v>
      </c>
      <c r="Q25" s="552"/>
      <c r="R25" s="546" t="str">
        <f t="shared" si="5"/>
        <v>－</v>
      </c>
      <c r="S25" s="552"/>
      <c r="T25" s="544" t="str">
        <f t="shared" si="6"/>
        <v>－</v>
      </c>
      <c r="U25" s="553"/>
      <c r="V25" s="546" t="str">
        <f t="shared" si="7"/>
        <v>－</v>
      </c>
      <c r="W25" s="552"/>
      <c r="X25" s="546" t="str">
        <f t="shared" si="8"/>
        <v>－</v>
      </c>
      <c r="Y25" s="552"/>
      <c r="Z25" s="544" t="str">
        <f t="shared" si="9"/>
        <v>－</v>
      </c>
      <c r="AA25" s="553"/>
      <c r="AB25" s="544" t="str">
        <f t="shared" si="10"/>
        <v>－</v>
      </c>
      <c r="AC25" s="553"/>
      <c r="AD25" s="544" t="str">
        <f t="shared" si="11"/>
        <v>－</v>
      </c>
      <c r="AE25" s="553"/>
      <c r="AF25" s="546" t="str">
        <f t="shared" si="12"/>
        <v>－</v>
      </c>
      <c r="AG25" s="552"/>
      <c r="AH25" s="544" t="str">
        <f t="shared" si="13"/>
        <v>－</v>
      </c>
      <c r="AI25" s="553"/>
      <c r="AJ25" s="544" t="str">
        <f t="shared" si="14"/>
        <v>－</v>
      </c>
      <c r="AK25" s="553"/>
      <c r="AL25" s="546" t="str">
        <f t="shared" si="15"/>
        <v>－</v>
      </c>
      <c r="AM25" s="547"/>
      <c r="AN25" s="1282"/>
      <c r="AO25" s="548"/>
    </row>
    <row r="26" spans="2:41" ht="18" customHeight="1">
      <c r="B26" s="549"/>
      <c r="C26" s="1265"/>
      <c r="D26" s="1266"/>
      <c r="E26" s="557"/>
      <c r="F26" s="551"/>
      <c r="G26" s="552"/>
      <c r="H26" s="544" t="str">
        <f t="shared" si="0"/>
        <v>－</v>
      </c>
      <c r="I26" s="553"/>
      <c r="J26" s="546" t="str">
        <f t="shared" si="1"/>
        <v>－</v>
      </c>
      <c r="K26" s="552"/>
      <c r="L26" s="546" t="str">
        <f t="shared" si="2"/>
        <v>－</v>
      </c>
      <c r="M26" s="552"/>
      <c r="N26" s="544" t="str">
        <f t="shared" si="3"/>
        <v>－</v>
      </c>
      <c r="O26" s="553"/>
      <c r="P26" s="546" t="str">
        <f t="shared" si="4"/>
        <v>－</v>
      </c>
      <c r="Q26" s="552"/>
      <c r="R26" s="546" t="str">
        <f t="shared" si="5"/>
        <v>－</v>
      </c>
      <c r="S26" s="552"/>
      <c r="T26" s="544" t="str">
        <f t="shared" si="6"/>
        <v>－</v>
      </c>
      <c r="U26" s="553"/>
      <c r="V26" s="546" t="str">
        <f t="shared" si="7"/>
        <v>－</v>
      </c>
      <c r="W26" s="552"/>
      <c r="X26" s="546" t="str">
        <f t="shared" si="8"/>
        <v>－</v>
      </c>
      <c r="Y26" s="552"/>
      <c r="Z26" s="544" t="str">
        <f t="shared" si="9"/>
        <v>－</v>
      </c>
      <c r="AA26" s="553"/>
      <c r="AB26" s="544" t="str">
        <f t="shared" si="10"/>
        <v>－</v>
      </c>
      <c r="AC26" s="553"/>
      <c r="AD26" s="544" t="str">
        <f t="shared" si="11"/>
        <v>－</v>
      </c>
      <c r="AE26" s="553"/>
      <c r="AF26" s="546" t="str">
        <f t="shared" si="12"/>
        <v>－</v>
      </c>
      <c r="AG26" s="552"/>
      <c r="AH26" s="544" t="str">
        <f t="shared" si="13"/>
        <v>－</v>
      </c>
      <c r="AI26" s="553"/>
      <c r="AJ26" s="544" t="str">
        <f t="shared" si="14"/>
        <v>－</v>
      </c>
      <c r="AK26" s="553"/>
      <c r="AL26" s="546" t="str">
        <f t="shared" si="15"/>
        <v>－</v>
      </c>
      <c r="AM26" s="547"/>
      <c r="AN26" s="1282"/>
      <c r="AO26" s="548"/>
    </row>
    <row r="27" spans="2:41" ht="18" customHeight="1">
      <c r="B27" s="549"/>
      <c r="C27" s="1265"/>
      <c r="D27" s="1266"/>
      <c r="E27" s="557"/>
      <c r="F27" s="551"/>
      <c r="G27" s="552"/>
      <c r="H27" s="544" t="str">
        <f t="shared" si="0"/>
        <v>－</v>
      </c>
      <c r="I27" s="553"/>
      <c r="J27" s="546" t="str">
        <f t="shared" si="1"/>
        <v>－</v>
      </c>
      <c r="K27" s="552"/>
      <c r="L27" s="546" t="str">
        <f t="shared" si="2"/>
        <v>－</v>
      </c>
      <c r="M27" s="552"/>
      <c r="N27" s="544" t="str">
        <f t="shared" si="3"/>
        <v>－</v>
      </c>
      <c r="O27" s="553"/>
      <c r="P27" s="546" t="str">
        <f t="shared" si="4"/>
        <v>－</v>
      </c>
      <c r="Q27" s="552"/>
      <c r="R27" s="546" t="str">
        <f t="shared" si="5"/>
        <v>－</v>
      </c>
      <c r="S27" s="552"/>
      <c r="T27" s="544" t="str">
        <f t="shared" si="6"/>
        <v>－</v>
      </c>
      <c r="U27" s="553"/>
      <c r="V27" s="546" t="str">
        <f t="shared" si="7"/>
        <v>－</v>
      </c>
      <c r="W27" s="552"/>
      <c r="X27" s="546" t="str">
        <f t="shared" si="8"/>
        <v>－</v>
      </c>
      <c r="Y27" s="552"/>
      <c r="Z27" s="544" t="str">
        <f t="shared" si="9"/>
        <v>－</v>
      </c>
      <c r="AA27" s="553"/>
      <c r="AB27" s="544" t="str">
        <f t="shared" si="10"/>
        <v>－</v>
      </c>
      <c r="AC27" s="553"/>
      <c r="AD27" s="544" t="str">
        <f t="shared" si="11"/>
        <v>－</v>
      </c>
      <c r="AE27" s="553"/>
      <c r="AF27" s="546" t="str">
        <f t="shared" si="12"/>
        <v>－</v>
      </c>
      <c r="AG27" s="552"/>
      <c r="AH27" s="544" t="str">
        <f t="shared" si="13"/>
        <v>－</v>
      </c>
      <c r="AI27" s="553"/>
      <c r="AJ27" s="544" t="str">
        <f t="shared" si="14"/>
        <v>－</v>
      </c>
      <c r="AK27" s="553"/>
      <c r="AL27" s="546" t="str">
        <f t="shared" si="15"/>
        <v>－</v>
      </c>
      <c r="AM27" s="547"/>
      <c r="AN27" s="1282"/>
      <c r="AO27" s="548"/>
    </row>
    <row r="28" spans="2:41" ht="18" customHeight="1">
      <c r="B28" s="549"/>
      <c r="C28" s="1265"/>
      <c r="D28" s="1266"/>
      <c r="E28" s="557"/>
      <c r="F28" s="551"/>
      <c r="G28" s="552"/>
      <c r="H28" s="544" t="str">
        <f t="shared" si="0"/>
        <v>－</v>
      </c>
      <c r="I28" s="553"/>
      <c r="J28" s="546" t="str">
        <f t="shared" si="1"/>
        <v>－</v>
      </c>
      <c r="K28" s="552"/>
      <c r="L28" s="546" t="str">
        <f t="shared" si="2"/>
        <v>－</v>
      </c>
      <c r="M28" s="552"/>
      <c r="N28" s="544" t="str">
        <f t="shared" si="3"/>
        <v>－</v>
      </c>
      <c r="O28" s="553"/>
      <c r="P28" s="546" t="str">
        <f t="shared" si="4"/>
        <v>－</v>
      </c>
      <c r="Q28" s="552"/>
      <c r="R28" s="546" t="str">
        <f t="shared" si="5"/>
        <v>－</v>
      </c>
      <c r="S28" s="552"/>
      <c r="T28" s="544" t="str">
        <f t="shared" si="6"/>
        <v>－</v>
      </c>
      <c r="U28" s="553"/>
      <c r="V28" s="546" t="str">
        <f t="shared" si="7"/>
        <v>－</v>
      </c>
      <c r="W28" s="552"/>
      <c r="X28" s="546" t="str">
        <f t="shared" si="8"/>
        <v>－</v>
      </c>
      <c r="Y28" s="552"/>
      <c r="Z28" s="544" t="str">
        <f t="shared" si="9"/>
        <v>－</v>
      </c>
      <c r="AA28" s="553"/>
      <c r="AB28" s="544" t="str">
        <f t="shared" si="10"/>
        <v>－</v>
      </c>
      <c r="AC28" s="553"/>
      <c r="AD28" s="544" t="str">
        <f t="shared" si="11"/>
        <v>－</v>
      </c>
      <c r="AE28" s="553"/>
      <c r="AF28" s="546" t="str">
        <f t="shared" si="12"/>
        <v>－</v>
      </c>
      <c r="AG28" s="552"/>
      <c r="AH28" s="544" t="str">
        <f t="shared" si="13"/>
        <v>－</v>
      </c>
      <c r="AI28" s="553"/>
      <c r="AJ28" s="544" t="str">
        <f t="shared" si="14"/>
        <v>－</v>
      </c>
      <c r="AK28" s="553"/>
      <c r="AL28" s="546" t="str">
        <f t="shared" si="15"/>
        <v>－</v>
      </c>
      <c r="AM28" s="547"/>
      <c r="AN28" s="1282"/>
      <c r="AO28" s="548"/>
    </row>
    <row r="29" spans="2:41" ht="18" customHeight="1">
      <c r="B29" s="549"/>
      <c r="C29" s="1265"/>
      <c r="D29" s="1266"/>
      <c r="E29" s="557"/>
      <c r="F29" s="551"/>
      <c r="G29" s="552"/>
      <c r="H29" s="544" t="str">
        <f t="shared" si="0"/>
        <v>－</v>
      </c>
      <c r="I29" s="553"/>
      <c r="J29" s="546" t="str">
        <f t="shared" si="1"/>
        <v>－</v>
      </c>
      <c r="K29" s="552"/>
      <c r="L29" s="546" t="str">
        <f t="shared" si="2"/>
        <v>－</v>
      </c>
      <c r="M29" s="552"/>
      <c r="N29" s="544" t="str">
        <f t="shared" si="3"/>
        <v>－</v>
      </c>
      <c r="O29" s="553"/>
      <c r="P29" s="546" t="str">
        <f t="shared" si="4"/>
        <v>－</v>
      </c>
      <c r="Q29" s="552"/>
      <c r="R29" s="546" t="str">
        <f t="shared" si="5"/>
        <v>－</v>
      </c>
      <c r="S29" s="552"/>
      <c r="T29" s="544" t="str">
        <f t="shared" si="6"/>
        <v>－</v>
      </c>
      <c r="U29" s="553"/>
      <c r="V29" s="546" t="str">
        <f t="shared" si="7"/>
        <v>－</v>
      </c>
      <c r="W29" s="552"/>
      <c r="X29" s="546" t="str">
        <f t="shared" si="8"/>
        <v>－</v>
      </c>
      <c r="Y29" s="552"/>
      <c r="Z29" s="544" t="str">
        <f t="shared" si="9"/>
        <v>－</v>
      </c>
      <c r="AA29" s="553"/>
      <c r="AB29" s="544" t="str">
        <f t="shared" si="10"/>
        <v>－</v>
      </c>
      <c r="AC29" s="553"/>
      <c r="AD29" s="544" t="str">
        <f t="shared" si="11"/>
        <v>－</v>
      </c>
      <c r="AE29" s="553"/>
      <c r="AF29" s="546" t="str">
        <f t="shared" si="12"/>
        <v>－</v>
      </c>
      <c r="AG29" s="552"/>
      <c r="AH29" s="544" t="str">
        <f t="shared" si="13"/>
        <v>－</v>
      </c>
      <c r="AI29" s="553"/>
      <c r="AJ29" s="544" t="str">
        <f t="shared" si="14"/>
        <v>－</v>
      </c>
      <c r="AK29" s="553"/>
      <c r="AL29" s="546" t="str">
        <f t="shared" si="15"/>
        <v>－</v>
      </c>
      <c r="AM29" s="547"/>
      <c r="AN29" s="1282"/>
      <c r="AO29" s="548"/>
    </row>
    <row r="30" spans="2:41" ht="18" customHeight="1" thickBot="1">
      <c r="B30" s="558"/>
      <c r="C30" s="1267"/>
      <c r="D30" s="1268"/>
      <c r="E30" s="559"/>
      <c r="F30" s="560"/>
      <c r="G30" s="561"/>
      <c r="H30" s="544" t="str">
        <f t="shared" si="0"/>
        <v>－</v>
      </c>
      <c r="I30" s="562"/>
      <c r="J30" s="546" t="str">
        <f t="shared" si="1"/>
        <v>－</v>
      </c>
      <c r="K30" s="561"/>
      <c r="L30" s="546" t="str">
        <f t="shared" si="2"/>
        <v>－</v>
      </c>
      <c r="M30" s="561"/>
      <c r="N30" s="544" t="str">
        <f t="shared" si="3"/>
        <v>－</v>
      </c>
      <c r="O30" s="562"/>
      <c r="P30" s="546" t="str">
        <f t="shared" si="4"/>
        <v>－</v>
      </c>
      <c r="Q30" s="561"/>
      <c r="R30" s="546" t="str">
        <f t="shared" si="5"/>
        <v>－</v>
      </c>
      <c r="S30" s="561"/>
      <c r="T30" s="544" t="str">
        <f t="shared" si="6"/>
        <v>－</v>
      </c>
      <c r="U30" s="562"/>
      <c r="V30" s="546" t="str">
        <f t="shared" si="7"/>
        <v>－</v>
      </c>
      <c r="W30" s="561"/>
      <c r="X30" s="546" t="str">
        <f t="shared" si="8"/>
        <v>－</v>
      </c>
      <c r="Y30" s="561"/>
      <c r="Z30" s="544" t="str">
        <f t="shared" si="9"/>
        <v>－</v>
      </c>
      <c r="AA30" s="562"/>
      <c r="AB30" s="544" t="str">
        <f t="shared" si="10"/>
        <v>－</v>
      </c>
      <c r="AC30" s="562"/>
      <c r="AD30" s="544" t="str">
        <f t="shared" si="11"/>
        <v>－</v>
      </c>
      <c r="AE30" s="562"/>
      <c r="AF30" s="546" t="str">
        <f t="shared" si="12"/>
        <v>－</v>
      </c>
      <c r="AG30" s="561"/>
      <c r="AH30" s="544" t="str">
        <f t="shared" si="13"/>
        <v>－</v>
      </c>
      <c r="AI30" s="562"/>
      <c r="AJ30" s="544" t="str">
        <f t="shared" si="14"/>
        <v>－</v>
      </c>
      <c r="AK30" s="562"/>
      <c r="AL30" s="546" t="str">
        <f t="shared" si="15"/>
        <v>－</v>
      </c>
      <c r="AM30" s="547"/>
      <c r="AN30" s="1282"/>
      <c r="AO30" s="548"/>
    </row>
    <row r="31" spans="2:41" ht="35.25" customHeight="1" thickTop="1">
      <c r="B31" s="1269" t="s">
        <v>277</v>
      </c>
      <c r="C31" s="1362"/>
      <c r="D31" s="1362"/>
      <c r="E31" s="1362"/>
      <c r="F31" s="1363"/>
      <c r="G31" s="1261">
        <f>SUM(G16:G30)</f>
        <v>0</v>
      </c>
      <c r="H31" s="1262"/>
      <c r="I31" s="1263">
        <f>SUM(I16:I30)</f>
        <v>0</v>
      </c>
      <c r="J31" s="1264"/>
      <c r="K31" s="1261">
        <f>SUM(K16:K30)</f>
        <v>0</v>
      </c>
      <c r="L31" s="1264"/>
      <c r="M31" s="1261">
        <f>SUM(M16:M30)</f>
        <v>0</v>
      </c>
      <c r="N31" s="1262"/>
      <c r="O31" s="1263">
        <f>SUM(O16:O30)</f>
        <v>4.25</v>
      </c>
      <c r="P31" s="1264"/>
      <c r="Q31" s="1261">
        <f>SUM(Q16:Q30)</f>
        <v>4.25</v>
      </c>
      <c r="R31" s="1264"/>
      <c r="S31" s="1261">
        <f>SUM(S16:S30)</f>
        <v>4.25</v>
      </c>
      <c r="T31" s="1262"/>
      <c r="U31" s="1263">
        <f>SUM(U16:U30)</f>
        <v>0</v>
      </c>
      <c r="V31" s="1264"/>
      <c r="W31" s="1261">
        <f>SUM(W16:W30)</f>
        <v>0</v>
      </c>
      <c r="X31" s="1264"/>
      <c r="Y31" s="1261">
        <f>SUM(Y16:Y30)</f>
        <v>0</v>
      </c>
      <c r="Z31" s="1262"/>
      <c r="AA31" s="1263">
        <f>SUM(AA16:AA30)</f>
        <v>0</v>
      </c>
      <c r="AB31" s="1262"/>
      <c r="AC31" s="1263">
        <f>SUM(AC16:AC30)</f>
        <v>0</v>
      </c>
      <c r="AD31" s="1262"/>
      <c r="AE31" s="1263">
        <f>SUM(AE16:AE30)</f>
        <v>0</v>
      </c>
      <c r="AF31" s="1264"/>
      <c r="AG31" s="1261">
        <f>SUM(AG16:AG30)</f>
        <v>0</v>
      </c>
      <c r="AH31" s="1262"/>
      <c r="AI31" s="1263">
        <f>SUM(AI16:AI30)</f>
        <v>0</v>
      </c>
      <c r="AJ31" s="1262"/>
      <c r="AK31" s="1263">
        <f>SUM(AK16:AK30)</f>
        <v>0</v>
      </c>
      <c r="AL31" s="1264"/>
      <c r="AM31" s="564">
        <f>SUM(M31:AJ31)</f>
        <v>12.75</v>
      </c>
      <c r="AN31" s="565">
        <f>AM31/AM32</f>
        <v>4.25</v>
      </c>
      <c r="AO31" s="548"/>
    </row>
    <row r="32" spans="2:41" ht="35.25" hidden="1" customHeight="1">
      <c r="B32" s="566"/>
      <c r="C32" s="567"/>
      <c r="D32" s="567"/>
      <c r="E32" s="567"/>
      <c r="F32" s="568"/>
      <c r="G32" s="1258">
        <f>IF(G31&gt;0,1,0)</f>
        <v>0</v>
      </c>
      <c r="H32" s="1259"/>
      <c r="I32" s="1258">
        <f>IF(I31&gt;0,1,0)</f>
        <v>0</v>
      </c>
      <c r="J32" s="1259"/>
      <c r="K32" s="1258">
        <f>IF(K31&gt;0,1,0)</f>
        <v>0</v>
      </c>
      <c r="L32" s="1259"/>
      <c r="M32" s="1258">
        <f>IF(M31&gt;0,1,0)</f>
        <v>0</v>
      </c>
      <c r="N32" s="1259"/>
      <c r="O32" s="1258">
        <f>IF(O31&gt;0,1,0)</f>
        <v>1</v>
      </c>
      <c r="P32" s="1259"/>
      <c r="Q32" s="1258">
        <f>IF(Q31&gt;0,1,0)</f>
        <v>1</v>
      </c>
      <c r="R32" s="1259"/>
      <c r="S32" s="1258">
        <f>IF(S31&gt;0,1,0)</f>
        <v>1</v>
      </c>
      <c r="T32" s="1259"/>
      <c r="U32" s="1258">
        <f>IF(U31&gt;0,1,0)</f>
        <v>0</v>
      </c>
      <c r="V32" s="1259"/>
      <c r="W32" s="1258">
        <f>IF(W31&gt;0,1,0)</f>
        <v>0</v>
      </c>
      <c r="X32" s="1259"/>
      <c r="Y32" s="1258">
        <f>IF(Y31&gt;0,1,0)</f>
        <v>0</v>
      </c>
      <c r="Z32" s="1259"/>
      <c r="AA32" s="1258">
        <f>IF(AA31&gt;0,1,0)</f>
        <v>0</v>
      </c>
      <c r="AB32" s="1259"/>
      <c r="AC32" s="1258">
        <f>IF(AC31&gt;0,1,0)</f>
        <v>0</v>
      </c>
      <c r="AD32" s="1259"/>
      <c r="AE32" s="1258">
        <f>IF(AE31&gt;0,1,0)</f>
        <v>0</v>
      </c>
      <c r="AF32" s="1259"/>
      <c r="AG32" s="1258">
        <f>IF(AG31&gt;0,1,0)</f>
        <v>0</v>
      </c>
      <c r="AH32" s="1259"/>
      <c r="AI32" s="1258">
        <f>IF(AI31&gt;0,1,0)</f>
        <v>0</v>
      </c>
      <c r="AJ32" s="1259"/>
      <c r="AK32" s="1260">
        <f>IF(AK31&gt;0,1,0)</f>
        <v>0</v>
      </c>
      <c r="AL32" s="1260"/>
      <c r="AM32" s="569">
        <f>SUM(M32:AJ32)</f>
        <v>3</v>
      </c>
      <c r="AN32" s="570"/>
      <c r="AO32" s="548"/>
    </row>
    <row r="33" spans="2:41" ht="36" customHeight="1">
      <c r="B33" s="1255" t="s">
        <v>278</v>
      </c>
      <c r="C33" s="1360"/>
      <c r="D33" s="1360"/>
      <c r="E33" s="1360"/>
      <c r="F33" s="1361"/>
      <c r="G33" s="1253">
        <f>SUMPRODUCT(($F$16:$F$30="介護")*(H$16:H$30="○"),(G$16:G$30))</f>
        <v>0</v>
      </c>
      <c r="H33" s="1254" t="e">
        <f>SUMIF(G41:G49,"介護",#REF!)</f>
        <v>#REF!</v>
      </c>
      <c r="I33" s="1248">
        <f>SUMPRODUCT(($F$16:$F$30="介護")*(J$16:J$30="○"),(I$16:I$30))</f>
        <v>0</v>
      </c>
      <c r="J33" s="1249" t="e">
        <f>SUMIF(I41:I49,"介護",#REF!)</f>
        <v>#REF!</v>
      </c>
      <c r="K33" s="1253">
        <f>SUMPRODUCT(($F$16:$F$30="介護")*(L$16:L$30="○"),(K$16:K$30))</f>
        <v>0</v>
      </c>
      <c r="L33" s="1249" t="e">
        <f>SUMIF(K41:K49,"介護",#REF!)</f>
        <v>#REF!</v>
      </c>
      <c r="M33" s="1253">
        <f>SUMPRODUCT(($F$16:$F$30="介護")*(N$16:N$30="○"),(M$16:M$30))</f>
        <v>0</v>
      </c>
      <c r="N33" s="1254" t="e">
        <f>SUMIF(M41:M49,"介護",#REF!)</f>
        <v>#REF!</v>
      </c>
      <c r="O33" s="1248">
        <f>SUMPRODUCT(($F$16:$F$30="介護")*(P$16:P$30="○"),(O$16:O$30))</f>
        <v>1</v>
      </c>
      <c r="P33" s="1249" t="e">
        <f>SUMIF(O41:O49,"介護",#REF!)</f>
        <v>#REF!</v>
      </c>
      <c r="Q33" s="1253">
        <f>SUMPRODUCT(($F$16:$F$30="介護")*(R$16:R$30="○"),(Q$16:Q$30))</f>
        <v>1</v>
      </c>
      <c r="R33" s="1249" t="e">
        <f>SUMIF(Q41:Q49,"介護",#REF!)</f>
        <v>#REF!</v>
      </c>
      <c r="S33" s="1253">
        <f>SUMPRODUCT(($F$16:$F$30="介護")*(T$16:T$30="○"),(S$16:S$30))</f>
        <v>2</v>
      </c>
      <c r="T33" s="1254" t="e">
        <f>SUMIF(S41:S49,"介護",#REF!)</f>
        <v>#REF!</v>
      </c>
      <c r="U33" s="1248">
        <f>SUMPRODUCT(($F$16:$F$30="介護")*(V$16:V$30="○"),(U$16:U$30))</f>
        <v>0</v>
      </c>
      <c r="V33" s="1249" t="e">
        <f>SUMIF(U41:U49,"介護",#REF!)</f>
        <v>#REF!</v>
      </c>
      <c r="W33" s="1253">
        <f>SUMPRODUCT(($F$16:$F$30="介護")*(X$16:X$30="○"),(W$16:W$30))</f>
        <v>0</v>
      </c>
      <c r="X33" s="1249" t="e">
        <f>SUMIF(W41:W49,"介護",#REF!)</f>
        <v>#REF!</v>
      </c>
      <c r="Y33" s="1253">
        <f>SUMPRODUCT(($F$16:$F$30="介護")*(Z$16:Z$30="○"),(Y$16:Y$30))</f>
        <v>0</v>
      </c>
      <c r="Z33" s="1254" t="e">
        <f>SUMIF(Y41:Y49,"介護",#REF!)</f>
        <v>#REF!</v>
      </c>
      <c r="AA33" s="1248">
        <f>SUMPRODUCT(($F$16:$F$30="介護")*(AB$16:AB$30="○"),(AA$16:AA$30))</f>
        <v>0</v>
      </c>
      <c r="AB33" s="1254" t="e">
        <f>SUMIF(AA41:AA49,"介護",#REF!)</f>
        <v>#REF!</v>
      </c>
      <c r="AC33" s="1248">
        <f>SUMPRODUCT(($F$16:$F$30="介護")*(AD$16:AD$30="○"),(AC$16:AC$30))</f>
        <v>0</v>
      </c>
      <c r="AD33" s="1254" t="e">
        <f>SUMIF(AC41:AC49,"介護",#REF!)</f>
        <v>#REF!</v>
      </c>
      <c r="AE33" s="1248">
        <f>SUMPRODUCT(($F$16:$F$30="介護")*(AF$16:AF$30="○"),(AE$16:AE$30))</f>
        <v>0</v>
      </c>
      <c r="AF33" s="1249" t="e">
        <f>SUMIF(AE41:AE49,"介護",#REF!)</f>
        <v>#REF!</v>
      </c>
      <c r="AG33" s="1253">
        <f>SUMPRODUCT(($F$16:$F$30="介護")*(AH$16:AH$30="○"),(AG$16:AG$30))</f>
        <v>0</v>
      </c>
      <c r="AH33" s="1254" t="e">
        <f>SUMIF(AG41:AG49,"介護",#REF!)</f>
        <v>#REF!</v>
      </c>
      <c r="AI33" s="1248">
        <f>SUMPRODUCT(($F$16:$F$30="介護")*(AJ$16:AJ$30="○"),(AI$16:AI$30))</f>
        <v>0</v>
      </c>
      <c r="AJ33" s="1254" t="e">
        <f>SUMIF(AI41:AI49,"介護",#REF!)</f>
        <v>#REF!</v>
      </c>
      <c r="AK33" s="1248">
        <f>SUMPRODUCT(($F$16:$F$30="介護")*(AL$16:AL$30="○"),(AK$16:AK$30))</f>
        <v>0</v>
      </c>
      <c r="AL33" s="1249" t="e">
        <f>SUMIF(AK41:AK49,"介護",#REF!)</f>
        <v>#REF!</v>
      </c>
      <c r="AM33" s="571">
        <f>AG33+AE33+AC33+AA33+Y33+W33+U33+S33+Q33+O33+M33+K33+I33+G33</f>
        <v>4</v>
      </c>
      <c r="AN33" s="572">
        <f>AM33/AM32</f>
        <v>1.3333333333333333</v>
      </c>
      <c r="AO33" s="548"/>
    </row>
    <row r="34" spans="2:41" ht="36" customHeight="1" thickBot="1">
      <c r="B34" s="1250" t="s">
        <v>279</v>
      </c>
      <c r="C34" s="1358"/>
      <c r="D34" s="1358"/>
      <c r="E34" s="1358"/>
      <c r="F34" s="1359"/>
      <c r="G34" s="1240">
        <f>SUMPRODUCT(($F$16:$F$30="介護")*(H$16:H$30="○"),(G$16:G$30))+SUMPRODUCT(($F$16:$F$30="基礎")*(H$16:H$30="○"),(G$16:G$30))+SUMPRODUCT(($F$16:$F$30="１級")*(H$16:H$30="○"),(G$16:G$30))+SUMPRODUCT(($F$16:$F$30="実務者")*(H$16:H$30="○"),(G$16:G$30))</f>
        <v>0</v>
      </c>
      <c r="H34" s="1241" t="e">
        <f>SUMIF(G42:G50,"介護",#REF!)</f>
        <v>#REF!</v>
      </c>
      <c r="I34" s="1354">
        <f>SUMPRODUCT(($F$16:$F$30="介護")*(J$16:J$30="○"),(I$16:I$30))+SUMPRODUCT(($F$16:$F$30="基礎")*(J$16:J$30="○"),(I$16:I$30))+SUMPRODUCT(($F$16:$F$30="１級")*(J$16:J$30="○"),(I$16:I$30))+SUMPRODUCT(($F$16:$F$30="実務者")*(J$16:J$30="○"),(I$16:I$30))</f>
        <v>0</v>
      </c>
      <c r="J34" s="1355"/>
      <c r="K34" s="1354">
        <f>SUMPRODUCT(($F$16:$F$30="介護")*(L$16:L$30="○"),(K$16:K$30))+SUMPRODUCT(($F$16:$F$30="基礎")*(L$16:L$30="○"),(K$16:K$30))+SUMPRODUCT(($F$16:$F$30="１級")*(L$16:L$30="○"),(K$16:K$30))+SUMPRODUCT(($F$16:$F$30="実務者")*(L$16:L$30="○"),(K$16:K$30))</f>
        <v>0</v>
      </c>
      <c r="L34" s="1355"/>
      <c r="M34" s="1354">
        <f>SUMPRODUCT(($F$16:$F$30="介護")*(N$16:N$30="○"),(M$16:M$30))+SUMPRODUCT(($F$16:$F$30="基礎")*(N$16:N$30="○"),(M$16:M$30))+SUMPRODUCT(($F$16:$F$30="１級")*(N$16:N$30="○"),(M$16:M$30))+SUMPRODUCT(($F$16:$F$30="実務者")*(N$16:N$30="○"),(M$16:M$30))</f>
        <v>0</v>
      </c>
      <c r="N34" s="1355"/>
      <c r="O34" s="1354">
        <f>SUMPRODUCT(($F$16:$F$30="介護")*(P$16:P$30="○"),(O$16:O$30))+SUMPRODUCT(($F$16:$F$30="基礎")*(P$16:P$30="○"),(O$16:O$30))+SUMPRODUCT(($F$16:$F$30="１級")*(P$16:P$30="○"),(O$16:O$30))+SUMPRODUCT(($F$16:$F$30="実務者")*(P$16:P$30="○"),(O$16:O$30))</f>
        <v>1.5</v>
      </c>
      <c r="P34" s="1355"/>
      <c r="Q34" s="1354">
        <f>SUMPRODUCT(($F$16:$F$30="介護")*(R$16:R$30="○"),(Q$16:Q$30))+SUMPRODUCT(($F$16:$F$30="基礎")*(R$16:R$30="○"),(Q$16:Q$30))+SUMPRODUCT(($F$16:$F$30="１級")*(R$16:R$30="○"),(Q$16:Q$30))+SUMPRODUCT(($F$16:$F$30="実務者")*(R$16:R$30="○"),(Q$16:Q$30))</f>
        <v>2</v>
      </c>
      <c r="R34" s="1355"/>
      <c r="S34" s="1354">
        <f>SUMPRODUCT(($F$16:$F$30="介護")*(T$16:T$30="○"),(S$16:S$30))+SUMPRODUCT(($F$16:$F$30="基礎")*(T$16:T$30="○"),(S$16:S$30))+SUMPRODUCT(($F$16:$F$30="１級")*(T$16:T$30="○"),(S$16:S$30))+SUMPRODUCT(($F$16:$F$30="実務者")*(T$16:T$30="○"),(S$16:S$30))</f>
        <v>3</v>
      </c>
      <c r="T34" s="1355"/>
      <c r="U34" s="1354">
        <f>SUMPRODUCT(($F$16:$F$30="介護")*(V$16:V$30="○"),(U$16:U$30))+SUMPRODUCT(($F$16:$F$30="基礎")*(V$16:V$30="○"),(U$16:U$30))+SUMPRODUCT(($F$16:$F$30="１級")*(V$16:V$30="○"),(U$16:U$30))+SUMPRODUCT(($F$16:$F$30="実務者")*(V$16:V$30="○"),(U$16:U$30))</f>
        <v>0</v>
      </c>
      <c r="V34" s="1355"/>
      <c r="W34" s="1354">
        <f>SUMPRODUCT(($F$16:$F$30="介護")*(X$16:X$30="○"),(W$16:W$30))+SUMPRODUCT(($F$16:$F$30="基礎")*(X$16:X$30="○"),(W$16:W$30))+SUMPRODUCT(($F$16:$F$30="１級")*(X$16:X$30="○"),(W$16:W$30))+SUMPRODUCT(($F$16:$F$30="実務者")*(X$16:X$30="○"),(W$16:W$30))</f>
        <v>0</v>
      </c>
      <c r="X34" s="1355"/>
      <c r="Y34" s="1354">
        <f>SUMPRODUCT(($F$16:$F$30="介護")*(Z$16:Z$30="○"),(Y$16:Y$30))+SUMPRODUCT(($F$16:$F$30="基礎")*(Z$16:Z$30="○"),(Y$16:Y$30))+SUMPRODUCT(($F$16:$F$30="１級")*(Z$16:Z$30="○"),(Y$16:Y$30))+SUMPRODUCT(($F$16:$F$30="実務者")*(Z$16:Z$30="○"),(Y$16:Y$30))</f>
        <v>0</v>
      </c>
      <c r="Z34" s="1355"/>
      <c r="AA34" s="1354">
        <f>SUMPRODUCT(($F$16:$F$30="介護")*(AB$16:AB$30="○"),(AA$16:AA$30))+SUMPRODUCT(($F$16:$F$30="基礎")*(AB$16:AB$30="○"),(AA$16:AA$30))+SUMPRODUCT(($F$16:$F$30="１級")*(AB$16:AB$30="○"),(AA$16:AA$30))+SUMPRODUCT(($F$16:$F$30="実務者")*(AB$16:AB$30="○"),(AA$16:AA$30))</f>
        <v>0</v>
      </c>
      <c r="AB34" s="1355"/>
      <c r="AC34" s="1354">
        <f>SUMPRODUCT(($F$16:$F$30="介護")*(AD$16:AD$30="○"),(AC$16:AC$30))+SUMPRODUCT(($F$16:$F$30="基礎")*(AD$16:AD$30="○"),(AC$16:AC$30))+SUMPRODUCT(($F$16:$F$30="１級")*(AD$16:AD$30="○"),(AC$16:AC$30))+SUMPRODUCT(($F$16:$F$30="実務者")*(AD$16:AD$30="○"),(AC$16:AC$30))</f>
        <v>0</v>
      </c>
      <c r="AD34" s="1355"/>
      <c r="AE34" s="1354">
        <f>SUMPRODUCT(($F$16:$F$30="介護")*(AF$16:AF$30="○"),(AE$16:AE$30))+SUMPRODUCT(($F$16:$F$30="基礎")*(AF$16:AF$30="○"),(AE$16:AE$30))+SUMPRODUCT(($F$16:$F$30="１級")*(AF$16:AF$30="○"),(AE$16:AE$30))+SUMPRODUCT(($F$16:$F$30="実務者")*(AF$16:AF$30="○"),(AE$16:AE$30))</f>
        <v>0</v>
      </c>
      <c r="AF34" s="1355"/>
      <c r="AG34" s="1354">
        <f>SUMPRODUCT(($F$16:$F$30="介護")*(AH$16:AH$30="○"),(AG$16:AG$30))+SUMPRODUCT(($F$16:$F$30="基礎")*(AH$16:AH$30="○"),(AG$16:AG$30))+SUMPRODUCT(($F$16:$F$30="１級")*(AH$16:AH$30="○"),(AG$16:AG$30))+SUMPRODUCT(($F$16:$F$30="実務者")*(AH$16:AH$30="○"),(AG$16:AG$30))</f>
        <v>0</v>
      </c>
      <c r="AH34" s="1355"/>
      <c r="AI34" s="1354">
        <f>SUMPRODUCT(($F$16:$F$30="介護")*(AJ$16:AJ$30="○"),(AI$16:AI$30))+SUMPRODUCT(($F$16:$F$30="基礎")*(AJ$16:AJ$30="○"),(AI$16:AI$30))+SUMPRODUCT(($F$16:$F$30="１級")*(AJ$16:AJ$30="○"),(AI$16:AI$30))+SUMPRODUCT(($F$16:$F$30="実務者")*(AJ$16:AJ$30="○"),(AI$16:AI$30))</f>
        <v>0</v>
      </c>
      <c r="AJ34" s="1356"/>
      <c r="AK34" s="1357">
        <f>SUMPRODUCT(($F$16:$F$30="介護")*(AL$16:AL$30="○"),(AK$16:AK$30))+SUMPRODUCT(($F$16:$F$30="基礎")*(AL$16:AL$30="○"),(AK$16:AK$30))+SUMPRODUCT(($F$16:$F$30="１級")*(AL$16:AL$30="○"),(AK$16:AK$30))+SUMPRODUCT(($F$16:$F$30="実務者")*(AL$16:AL$30="○"),(AK$16:AK$30))</f>
        <v>0</v>
      </c>
      <c r="AL34" s="1355"/>
      <c r="AM34" s="573">
        <f>AG34+AE34+AC34+AA34+Y34+W34+U34+S34+Q34+O34+M34+K34+I34+G34</f>
        <v>6.5</v>
      </c>
      <c r="AN34" s="574">
        <f>AM34/AM32</f>
        <v>2.1666666666666665</v>
      </c>
      <c r="AO34" s="548"/>
    </row>
    <row r="35" spans="2:41" ht="15.95" customHeight="1" thickBot="1">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75"/>
    </row>
    <row r="36" spans="2:41" ht="18.75" customHeight="1">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1244" t="s">
        <v>280</v>
      </c>
      <c r="AH36" s="1245"/>
      <c r="AI36" s="1244" t="s">
        <v>280</v>
      </c>
      <c r="AJ36" s="1245"/>
      <c r="AK36" s="1244" t="s">
        <v>280</v>
      </c>
      <c r="AL36" s="1245"/>
      <c r="AM36" s="576" t="s">
        <v>336</v>
      </c>
      <c r="AN36" s="663">
        <f>AN33/AN31</f>
        <v>0.31372549019607843</v>
      </c>
    </row>
    <row r="37" spans="2:41" ht="18.75" customHeight="1" thickBot="1">
      <c r="B37" s="578" t="s">
        <v>282</v>
      </c>
      <c r="C37" s="575"/>
      <c r="D37" s="575"/>
      <c r="E37" s="579"/>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1246"/>
      <c r="AH37" s="1247"/>
      <c r="AI37" s="1246"/>
      <c r="AJ37" s="1247"/>
      <c r="AK37" s="1246"/>
      <c r="AL37" s="1247"/>
      <c r="AM37" s="581" t="s">
        <v>337</v>
      </c>
      <c r="AN37" s="582">
        <f>AN34/AN31</f>
        <v>0.50980392156862742</v>
      </c>
      <c r="AO37" s="548"/>
    </row>
    <row r="38" spans="2:41" ht="11.25" customHeight="1">
      <c r="B38" s="583"/>
      <c r="C38" s="575"/>
      <c r="D38" s="575"/>
      <c r="E38" s="579"/>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4"/>
      <c r="AO38" s="548"/>
    </row>
    <row r="39" spans="2:41" ht="15.75" customHeight="1">
      <c r="B39" s="526" t="s">
        <v>284</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row>
    <row r="40" spans="2:41" ht="15.95" customHeight="1">
      <c r="B40" s="575" t="s">
        <v>285</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row>
    <row r="41" spans="2:41" ht="15.95" customHeight="1">
      <c r="B41" s="526" t="s">
        <v>286</v>
      </c>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75"/>
    </row>
    <row r="42" spans="2:41" ht="15.95" customHeight="1">
      <c r="B42" s="526"/>
      <c r="C42" s="526" t="s">
        <v>287</v>
      </c>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75"/>
    </row>
    <row r="43" spans="2:41" ht="15.95" customHeight="1">
      <c r="B43" s="526"/>
      <c r="C43" s="526" t="s">
        <v>288</v>
      </c>
      <c r="D43" s="526"/>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75"/>
    </row>
    <row r="44" spans="2:41" ht="15.95" customHeight="1">
      <c r="B44" s="526"/>
      <c r="C44" s="526" t="s">
        <v>289</v>
      </c>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75"/>
    </row>
    <row r="45" spans="2:41" ht="15.95" customHeight="1">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row>
    <row r="46" spans="2:41" ht="15.95" customHeight="1">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row>
    <row r="47" spans="2:41" ht="18" customHeight="1">
      <c r="B47" s="585"/>
    </row>
    <row r="48" spans="2:41" ht="18" customHeight="1">
      <c r="B48" s="585"/>
    </row>
    <row r="49" ht="18" customHeight="1"/>
    <row r="50" ht="18" customHeight="1"/>
    <row r="51" ht="18" customHeight="1"/>
    <row r="52" ht="18" customHeight="1"/>
    <row r="53" ht="18" customHeight="1"/>
    <row r="54" ht="18" customHeight="1"/>
    <row r="55" ht="18" customHeight="1"/>
  </sheetData>
  <mergeCells count="116">
    <mergeCell ref="B8:C8"/>
    <mergeCell ref="G8:L8"/>
    <mergeCell ref="B14:B15"/>
    <mergeCell ref="C14:D15"/>
    <mergeCell ref="E14:F14"/>
    <mergeCell ref="G14:H14"/>
    <mergeCell ref="I14:J14"/>
    <mergeCell ref="K14:L14"/>
    <mergeCell ref="AM1:AN1"/>
    <mergeCell ref="B5:C5"/>
    <mergeCell ref="E5:L5"/>
    <mergeCell ref="B6:C6"/>
    <mergeCell ref="E6:L6"/>
    <mergeCell ref="B7:C7"/>
    <mergeCell ref="E7:L7"/>
    <mergeCell ref="AK14:AL14"/>
    <mergeCell ref="AM14:AM15"/>
    <mergeCell ref="AN14:AN15"/>
    <mergeCell ref="C16:D16"/>
    <mergeCell ref="AN16:AN30"/>
    <mergeCell ref="C17:D17"/>
    <mergeCell ref="C18:D18"/>
    <mergeCell ref="C19:D19"/>
    <mergeCell ref="C20:D20"/>
    <mergeCell ref="C21:D21"/>
    <mergeCell ref="Y14:Z14"/>
    <mergeCell ref="AA14:AB14"/>
    <mergeCell ref="AC14:AD14"/>
    <mergeCell ref="AE14:AF14"/>
    <mergeCell ref="AG14:AH14"/>
    <mergeCell ref="AI14:AJ14"/>
    <mergeCell ref="M14:N14"/>
    <mergeCell ref="O14:P14"/>
    <mergeCell ref="Q14:R14"/>
    <mergeCell ref="S14:T14"/>
    <mergeCell ref="U14:V14"/>
    <mergeCell ref="W14:X14"/>
    <mergeCell ref="C28:D28"/>
    <mergeCell ref="C29:D29"/>
    <mergeCell ref="C30:D30"/>
    <mergeCell ref="B31:F31"/>
    <mergeCell ref="G31:H31"/>
    <mergeCell ref="I31:J31"/>
    <mergeCell ref="C22:D22"/>
    <mergeCell ref="C23:D23"/>
    <mergeCell ref="C24:D24"/>
    <mergeCell ref="C25:D25"/>
    <mergeCell ref="C26:D26"/>
    <mergeCell ref="C27:D27"/>
    <mergeCell ref="AI31:AJ31"/>
    <mergeCell ref="AK31:AL31"/>
    <mergeCell ref="G32:H32"/>
    <mergeCell ref="I32:J32"/>
    <mergeCell ref="K32:L32"/>
    <mergeCell ref="M32:N32"/>
    <mergeCell ref="O32:P32"/>
    <mergeCell ref="Q32:R32"/>
    <mergeCell ref="S32:T32"/>
    <mergeCell ref="U32:V32"/>
    <mergeCell ref="W31:X31"/>
    <mergeCell ref="Y31:Z31"/>
    <mergeCell ref="AA31:AB31"/>
    <mergeCell ref="AC31:AD31"/>
    <mergeCell ref="AE31:AF31"/>
    <mergeCell ref="AG31:AH31"/>
    <mergeCell ref="K31:L31"/>
    <mergeCell ref="M31:N31"/>
    <mergeCell ref="O31:P31"/>
    <mergeCell ref="Q31:R31"/>
    <mergeCell ref="S31:T31"/>
    <mergeCell ref="U31:V31"/>
    <mergeCell ref="AI32:AJ32"/>
    <mergeCell ref="AK32:AL32"/>
    <mergeCell ref="B33:F33"/>
    <mergeCell ref="G33:H33"/>
    <mergeCell ref="I33:J33"/>
    <mergeCell ref="K33:L33"/>
    <mergeCell ref="M33:N33"/>
    <mergeCell ref="O33:P33"/>
    <mergeCell ref="Q33:R33"/>
    <mergeCell ref="S33:T33"/>
    <mergeCell ref="W32:X32"/>
    <mergeCell ref="Y32:Z32"/>
    <mergeCell ref="AA32:AB32"/>
    <mergeCell ref="AC32:AD32"/>
    <mergeCell ref="AE32:AF32"/>
    <mergeCell ref="AG32:AH32"/>
    <mergeCell ref="AG33:AH33"/>
    <mergeCell ref="AI33:AJ33"/>
    <mergeCell ref="AK33:AL33"/>
    <mergeCell ref="B34:F34"/>
    <mergeCell ref="G34:H34"/>
    <mergeCell ref="I34:J34"/>
    <mergeCell ref="K34:L34"/>
    <mergeCell ref="M34:N34"/>
    <mergeCell ref="O34:P34"/>
    <mergeCell ref="Q34:R34"/>
    <mergeCell ref="U33:V33"/>
    <mergeCell ref="W33:X33"/>
    <mergeCell ref="Y33:Z33"/>
    <mergeCell ref="AA33:AB33"/>
    <mergeCell ref="AC33:AD33"/>
    <mergeCell ref="AE33:AF33"/>
    <mergeCell ref="AE34:AF34"/>
    <mergeCell ref="AG34:AH34"/>
    <mergeCell ref="AI34:AJ34"/>
    <mergeCell ref="AK34:AL34"/>
    <mergeCell ref="AG36:AH37"/>
    <mergeCell ref="AI36:AJ37"/>
    <mergeCell ref="AK36:AL37"/>
    <mergeCell ref="S34:T34"/>
    <mergeCell ref="U34:V34"/>
    <mergeCell ref="W34:X34"/>
    <mergeCell ref="Y34:Z34"/>
    <mergeCell ref="AA34:AB34"/>
    <mergeCell ref="AC34:AD34"/>
  </mergeCells>
  <phoneticPr fontId="1"/>
  <dataValidations count="3">
    <dataValidation type="list" allowBlank="1" showInputMessage="1" showErrorMessage="1" sqref="AP10:AP12 KL10:KL12 UH10:UH12 AED10:AED12 ANZ10:ANZ12 AXV10:AXV12 BHR10:BHR12 BRN10:BRN12 CBJ10:CBJ12 CLF10:CLF12 CVB10:CVB12 DEX10:DEX12 DOT10:DOT12 DYP10:DYP12 EIL10:EIL12 ESH10:ESH12 FCD10:FCD12 FLZ10:FLZ12 FVV10:FVV12 GFR10:GFR12 GPN10:GPN12 GZJ10:GZJ12 HJF10:HJF12 HTB10:HTB12 ICX10:ICX12 IMT10:IMT12 IWP10:IWP12 JGL10:JGL12 JQH10:JQH12 KAD10:KAD12 KJZ10:KJZ12 KTV10:KTV12 LDR10:LDR12 LNN10:LNN12 LXJ10:LXJ12 MHF10:MHF12 MRB10:MRB12 NAX10:NAX12 NKT10:NKT12 NUP10:NUP12 OEL10:OEL12 OOH10:OOH12 OYD10:OYD12 PHZ10:PHZ12 PRV10:PRV12 QBR10:QBR12 QLN10:QLN12 QVJ10:QVJ12 RFF10:RFF12 RPB10:RPB12 RYX10:RYX12 SIT10:SIT12 SSP10:SSP12 TCL10:TCL12 TMH10:TMH12 TWD10:TWD12 UFZ10:UFZ12 UPV10:UPV12 UZR10:UZR12 VJN10:VJN12 VTJ10:VTJ12 WDF10:WDF12 WNB10:WNB12 WWX10:WWX12 AP65546:AP65548 KL65546:KL65548 UH65546:UH65548 AED65546:AED65548 ANZ65546:ANZ65548 AXV65546:AXV65548 BHR65546:BHR65548 BRN65546:BRN65548 CBJ65546:CBJ65548 CLF65546:CLF65548 CVB65546:CVB65548 DEX65546:DEX65548 DOT65546:DOT65548 DYP65546:DYP65548 EIL65546:EIL65548 ESH65546:ESH65548 FCD65546:FCD65548 FLZ65546:FLZ65548 FVV65546:FVV65548 GFR65546:GFR65548 GPN65546:GPN65548 GZJ65546:GZJ65548 HJF65546:HJF65548 HTB65546:HTB65548 ICX65546:ICX65548 IMT65546:IMT65548 IWP65546:IWP65548 JGL65546:JGL65548 JQH65546:JQH65548 KAD65546:KAD65548 KJZ65546:KJZ65548 KTV65546:KTV65548 LDR65546:LDR65548 LNN65546:LNN65548 LXJ65546:LXJ65548 MHF65546:MHF65548 MRB65546:MRB65548 NAX65546:NAX65548 NKT65546:NKT65548 NUP65546:NUP65548 OEL65546:OEL65548 OOH65546:OOH65548 OYD65546:OYD65548 PHZ65546:PHZ65548 PRV65546:PRV65548 QBR65546:QBR65548 QLN65546:QLN65548 QVJ65546:QVJ65548 RFF65546:RFF65548 RPB65546:RPB65548 RYX65546:RYX65548 SIT65546:SIT65548 SSP65546:SSP65548 TCL65546:TCL65548 TMH65546:TMH65548 TWD65546:TWD65548 UFZ65546:UFZ65548 UPV65546:UPV65548 UZR65546:UZR65548 VJN65546:VJN65548 VTJ65546:VTJ65548 WDF65546:WDF65548 WNB65546:WNB65548 WWX65546:WWX65548 AP131082:AP131084 KL131082:KL131084 UH131082:UH131084 AED131082:AED131084 ANZ131082:ANZ131084 AXV131082:AXV131084 BHR131082:BHR131084 BRN131082:BRN131084 CBJ131082:CBJ131084 CLF131082:CLF131084 CVB131082:CVB131084 DEX131082:DEX131084 DOT131082:DOT131084 DYP131082:DYP131084 EIL131082:EIL131084 ESH131082:ESH131084 FCD131082:FCD131084 FLZ131082:FLZ131084 FVV131082:FVV131084 GFR131082:GFR131084 GPN131082:GPN131084 GZJ131082:GZJ131084 HJF131082:HJF131084 HTB131082:HTB131084 ICX131082:ICX131084 IMT131082:IMT131084 IWP131082:IWP131084 JGL131082:JGL131084 JQH131082:JQH131084 KAD131082:KAD131084 KJZ131082:KJZ131084 KTV131082:KTV131084 LDR131082:LDR131084 LNN131082:LNN131084 LXJ131082:LXJ131084 MHF131082:MHF131084 MRB131082:MRB131084 NAX131082:NAX131084 NKT131082:NKT131084 NUP131082:NUP131084 OEL131082:OEL131084 OOH131082:OOH131084 OYD131082:OYD131084 PHZ131082:PHZ131084 PRV131082:PRV131084 QBR131082:QBR131084 QLN131082:QLN131084 QVJ131082:QVJ131084 RFF131082:RFF131084 RPB131082:RPB131084 RYX131082:RYX131084 SIT131082:SIT131084 SSP131082:SSP131084 TCL131082:TCL131084 TMH131082:TMH131084 TWD131082:TWD131084 UFZ131082:UFZ131084 UPV131082:UPV131084 UZR131082:UZR131084 VJN131082:VJN131084 VTJ131082:VTJ131084 WDF131082:WDF131084 WNB131082:WNB131084 WWX131082:WWX131084 AP196618:AP196620 KL196618:KL196620 UH196618:UH196620 AED196618:AED196620 ANZ196618:ANZ196620 AXV196618:AXV196620 BHR196618:BHR196620 BRN196618:BRN196620 CBJ196618:CBJ196620 CLF196618:CLF196620 CVB196618:CVB196620 DEX196618:DEX196620 DOT196618:DOT196620 DYP196618:DYP196620 EIL196618:EIL196620 ESH196618:ESH196620 FCD196618:FCD196620 FLZ196618:FLZ196620 FVV196618:FVV196620 GFR196618:GFR196620 GPN196618:GPN196620 GZJ196618:GZJ196620 HJF196618:HJF196620 HTB196618:HTB196620 ICX196618:ICX196620 IMT196618:IMT196620 IWP196618:IWP196620 JGL196618:JGL196620 JQH196618:JQH196620 KAD196618:KAD196620 KJZ196618:KJZ196620 KTV196618:KTV196620 LDR196618:LDR196620 LNN196618:LNN196620 LXJ196618:LXJ196620 MHF196618:MHF196620 MRB196618:MRB196620 NAX196618:NAX196620 NKT196618:NKT196620 NUP196618:NUP196620 OEL196618:OEL196620 OOH196618:OOH196620 OYD196618:OYD196620 PHZ196618:PHZ196620 PRV196618:PRV196620 QBR196618:QBR196620 QLN196618:QLN196620 QVJ196618:QVJ196620 RFF196618:RFF196620 RPB196618:RPB196620 RYX196618:RYX196620 SIT196618:SIT196620 SSP196618:SSP196620 TCL196618:TCL196620 TMH196618:TMH196620 TWD196618:TWD196620 UFZ196618:UFZ196620 UPV196618:UPV196620 UZR196618:UZR196620 VJN196618:VJN196620 VTJ196618:VTJ196620 WDF196618:WDF196620 WNB196618:WNB196620 WWX196618:WWX196620 AP262154:AP262156 KL262154:KL262156 UH262154:UH262156 AED262154:AED262156 ANZ262154:ANZ262156 AXV262154:AXV262156 BHR262154:BHR262156 BRN262154:BRN262156 CBJ262154:CBJ262156 CLF262154:CLF262156 CVB262154:CVB262156 DEX262154:DEX262156 DOT262154:DOT262156 DYP262154:DYP262156 EIL262154:EIL262156 ESH262154:ESH262156 FCD262154:FCD262156 FLZ262154:FLZ262156 FVV262154:FVV262156 GFR262154:GFR262156 GPN262154:GPN262156 GZJ262154:GZJ262156 HJF262154:HJF262156 HTB262154:HTB262156 ICX262154:ICX262156 IMT262154:IMT262156 IWP262154:IWP262156 JGL262154:JGL262156 JQH262154:JQH262156 KAD262154:KAD262156 KJZ262154:KJZ262156 KTV262154:KTV262156 LDR262154:LDR262156 LNN262154:LNN262156 LXJ262154:LXJ262156 MHF262154:MHF262156 MRB262154:MRB262156 NAX262154:NAX262156 NKT262154:NKT262156 NUP262154:NUP262156 OEL262154:OEL262156 OOH262154:OOH262156 OYD262154:OYD262156 PHZ262154:PHZ262156 PRV262154:PRV262156 QBR262154:QBR262156 QLN262154:QLN262156 QVJ262154:QVJ262156 RFF262154:RFF262156 RPB262154:RPB262156 RYX262154:RYX262156 SIT262154:SIT262156 SSP262154:SSP262156 TCL262154:TCL262156 TMH262154:TMH262156 TWD262154:TWD262156 UFZ262154:UFZ262156 UPV262154:UPV262156 UZR262154:UZR262156 VJN262154:VJN262156 VTJ262154:VTJ262156 WDF262154:WDF262156 WNB262154:WNB262156 WWX262154:WWX262156 AP327690:AP327692 KL327690:KL327692 UH327690:UH327692 AED327690:AED327692 ANZ327690:ANZ327692 AXV327690:AXV327692 BHR327690:BHR327692 BRN327690:BRN327692 CBJ327690:CBJ327692 CLF327690:CLF327692 CVB327690:CVB327692 DEX327690:DEX327692 DOT327690:DOT327692 DYP327690:DYP327692 EIL327690:EIL327692 ESH327690:ESH327692 FCD327690:FCD327692 FLZ327690:FLZ327692 FVV327690:FVV327692 GFR327690:GFR327692 GPN327690:GPN327692 GZJ327690:GZJ327692 HJF327690:HJF327692 HTB327690:HTB327692 ICX327690:ICX327692 IMT327690:IMT327692 IWP327690:IWP327692 JGL327690:JGL327692 JQH327690:JQH327692 KAD327690:KAD327692 KJZ327690:KJZ327692 KTV327690:KTV327692 LDR327690:LDR327692 LNN327690:LNN327692 LXJ327690:LXJ327692 MHF327690:MHF327692 MRB327690:MRB327692 NAX327690:NAX327692 NKT327690:NKT327692 NUP327690:NUP327692 OEL327690:OEL327692 OOH327690:OOH327692 OYD327690:OYD327692 PHZ327690:PHZ327692 PRV327690:PRV327692 QBR327690:QBR327692 QLN327690:QLN327692 QVJ327690:QVJ327692 RFF327690:RFF327692 RPB327690:RPB327692 RYX327690:RYX327692 SIT327690:SIT327692 SSP327690:SSP327692 TCL327690:TCL327692 TMH327690:TMH327692 TWD327690:TWD327692 UFZ327690:UFZ327692 UPV327690:UPV327692 UZR327690:UZR327692 VJN327690:VJN327692 VTJ327690:VTJ327692 WDF327690:WDF327692 WNB327690:WNB327692 WWX327690:WWX327692 AP393226:AP393228 KL393226:KL393228 UH393226:UH393228 AED393226:AED393228 ANZ393226:ANZ393228 AXV393226:AXV393228 BHR393226:BHR393228 BRN393226:BRN393228 CBJ393226:CBJ393228 CLF393226:CLF393228 CVB393226:CVB393228 DEX393226:DEX393228 DOT393226:DOT393228 DYP393226:DYP393228 EIL393226:EIL393228 ESH393226:ESH393228 FCD393226:FCD393228 FLZ393226:FLZ393228 FVV393226:FVV393228 GFR393226:GFR393228 GPN393226:GPN393228 GZJ393226:GZJ393228 HJF393226:HJF393228 HTB393226:HTB393228 ICX393226:ICX393228 IMT393226:IMT393228 IWP393226:IWP393228 JGL393226:JGL393228 JQH393226:JQH393228 KAD393226:KAD393228 KJZ393226:KJZ393228 KTV393226:KTV393228 LDR393226:LDR393228 LNN393226:LNN393228 LXJ393226:LXJ393228 MHF393226:MHF393228 MRB393226:MRB393228 NAX393226:NAX393228 NKT393226:NKT393228 NUP393226:NUP393228 OEL393226:OEL393228 OOH393226:OOH393228 OYD393226:OYD393228 PHZ393226:PHZ393228 PRV393226:PRV393228 QBR393226:QBR393228 QLN393226:QLN393228 QVJ393226:QVJ393228 RFF393226:RFF393228 RPB393226:RPB393228 RYX393226:RYX393228 SIT393226:SIT393228 SSP393226:SSP393228 TCL393226:TCL393228 TMH393226:TMH393228 TWD393226:TWD393228 UFZ393226:UFZ393228 UPV393226:UPV393228 UZR393226:UZR393228 VJN393226:VJN393228 VTJ393226:VTJ393228 WDF393226:WDF393228 WNB393226:WNB393228 WWX393226:WWX393228 AP458762:AP458764 KL458762:KL458764 UH458762:UH458764 AED458762:AED458764 ANZ458762:ANZ458764 AXV458762:AXV458764 BHR458762:BHR458764 BRN458762:BRN458764 CBJ458762:CBJ458764 CLF458762:CLF458764 CVB458762:CVB458764 DEX458762:DEX458764 DOT458762:DOT458764 DYP458762:DYP458764 EIL458762:EIL458764 ESH458762:ESH458764 FCD458762:FCD458764 FLZ458762:FLZ458764 FVV458762:FVV458764 GFR458762:GFR458764 GPN458762:GPN458764 GZJ458762:GZJ458764 HJF458762:HJF458764 HTB458762:HTB458764 ICX458762:ICX458764 IMT458762:IMT458764 IWP458762:IWP458764 JGL458762:JGL458764 JQH458762:JQH458764 KAD458762:KAD458764 KJZ458762:KJZ458764 KTV458762:KTV458764 LDR458762:LDR458764 LNN458762:LNN458764 LXJ458762:LXJ458764 MHF458762:MHF458764 MRB458762:MRB458764 NAX458762:NAX458764 NKT458762:NKT458764 NUP458762:NUP458764 OEL458762:OEL458764 OOH458762:OOH458764 OYD458762:OYD458764 PHZ458762:PHZ458764 PRV458762:PRV458764 QBR458762:QBR458764 QLN458762:QLN458764 QVJ458762:QVJ458764 RFF458762:RFF458764 RPB458762:RPB458764 RYX458762:RYX458764 SIT458762:SIT458764 SSP458762:SSP458764 TCL458762:TCL458764 TMH458762:TMH458764 TWD458762:TWD458764 UFZ458762:UFZ458764 UPV458762:UPV458764 UZR458762:UZR458764 VJN458762:VJN458764 VTJ458762:VTJ458764 WDF458762:WDF458764 WNB458762:WNB458764 WWX458762:WWX458764 AP524298:AP524300 KL524298:KL524300 UH524298:UH524300 AED524298:AED524300 ANZ524298:ANZ524300 AXV524298:AXV524300 BHR524298:BHR524300 BRN524298:BRN524300 CBJ524298:CBJ524300 CLF524298:CLF524300 CVB524298:CVB524300 DEX524298:DEX524300 DOT524298:DOT524300 DYP524298:DYP524300 EIL524298:EIL524300 ESH524298:ESH524300 FCD524298:FCD524300 FLZ524298:FLZ524300 FVV524298:FVV524300 GFR524298:GFR524300 GPN524298:GPN524300 GZJ524298:GZJ524300 HJF524298:HJF524300 HTB524298:HTB524300 ICX524298:ICX524300 IMT524298:IMT524300 IWP524298:IWP524300 JGL524298:JGL524300 JQH524298:JQH524300 KAD524298:KAD524300 KJZ524298:KJZ524300 KTV524298:KTV524300 LDR524298:LDR524300 LNN524298:LNN524300 LXJ524298:LXJ524300 MHF524298:MHF524300 MRB524298:MRB524300 NAX524298:NAX524300 NKT524298:NKT524300 NUP524298:NUP524300 OEL524298:OEL524300 OOH524298:OOH524300 OYD524298:OYD524300 PHZ524298:PHZ524300 PRV524298:PRV524300 QBR524298:QBR524300 QLN524298:QLN524300 QVJ524298:QVJ524300 RFF524298:RFF524300 RPB524298:RPB524300 RYX524298:RYX524300 SIT524298:SIT524300 SSP524298:SSP524300 TCL524298:TCL524300 TMH524298:TMH524300 TWD524298:TWD524300 UFZ524298:UFZ524300 UPV524298:UPV524300 UZR524298:UZR524300 VJN524298:VJN524300 VTJ524298:VTJ524300 WDF524298:WDF524300 WNB524298:WNB524300 WWX524298:WWX524300 AP589834:AP589836 KL589834:KL589836 UH589834:UH589836 AED589834:AED589836 ANZ589834:ANZ589836 AXV589834:AXV589836 BHR589834:BHR589836 BRN589834:BRN589836 CBJ589834:CBJ589836 CLF589834:CLF589836 CVB589834:CVB589836 DEX589834:DEX589836 DOT589834:DOT589836 DYP589834:DYP589836 EIL589834:EIL589836 ESH589834:ESH589836 FCD589834:FCD589836 FLZ589834:FLZ589836 FVV589834:FVV589836 GFR589834:GFR589836 GPN589834:GPN589836 GZJ589834:GZJ589836 HJF589834:HJF589836 HTB589834:HTB589836 ICX589834:ICX589836 IMT589834:IMT589836 IWP589834:IWP589836 JGL589834:JGL589836 JQH589834:JQH589836 KAD589834:KAD589836 KJZ589834:KJZ589836 KTV589834:KTV589836 LDR589834:LDR589836 LNN589834:LNN589836 LXJ589834:LXJ589836 MHF589834:MHF589836 MRB589834:MRB589836 NAX589834:NAX589836 NKT589834:NKT589836 NUP589834:NUP589836 OEL589834:OEL589836 OOH589834:OOH589836 OYD589834:OYD589836 PHZ589834:PHZ589836 PRV589834:PRV589836 QBR589834:QBR589836 QLN589834:QLN589836 QVJ589834:QVJ589836 RFF589834:RFF589836 RPB589834:RPB589836 RYX589834:RYX589836 SIT589834:SIT589836 SSP589834:SSP589836 TCL589834:TCL589836 TMH589834:TMH589836 TWD589834:TWD589836 UFZ589834:UFZ589836 UPV589834:UPV589836 UZR589834:UZR589836 VJN589834:VJN589836 VTJ589834:VTJ589836 WDF589834:WDF589836 WNB589834:WNB589836 WWX589834:WWX589836 AP655370:AP655372 KL655370:KL655372 UH655370:UH655372 AED655370:AED655372 ANZ655370:ANZ655372 AXV655370:AXV655372 BHR655370:BHR655372 BRN655370:BRN655372 CBJ655370:CBJ655372 CLF655370:CLF655372 CVB655370:CVB655372 DEX655370:DEX655372 DOT655370:DOT655372 DYP655370:DYP655372 EIL655370:EIL655372 ESH655370:ESH655372 FCD655370:FCD655372 FLZ655370:FLZ655372 FVV655370:FVV655372 GFR655370:GFR655372 GPN655370:GPN655372 GZJ655370:GZJ655372 HJF655370:HJF655372 HTB655370:HTB655372 ICX655370:ICX655372 IMT655370:IMT655372 IWP655370:IWP655372 JGL655370:JGL655372 JQH655370:JQH655372 KAD655370:KAD655372 KJZ655370:KJZ655372 KTV655370:KTV655372 LDR655370:LDR655372 LNN655370:LNN655372 LXJ655370:LXJ655372 MHF655370:MHF655372 MRB655370:MRB655372 NAX655370:NAX655372 NKT655370:NKT655372 NUP655370:NUP655372 OEL655370:OEL655372 OOH655370:OOH655372 OYD655370:OYD655372 PHZ655370:PHZ655372 PRV655370:PRV655372 QBR655370:QBR655372 QLN655370:QLN655372 QVJ655370:QVJ655372 RFF655370:RFF655372 RPB655370:RPB655372 RYX655370:RYX655372 SIT655370:SIT655372 SSP655370:SSP655372 TCL655370:TCL655372 TMH655370:TMH655372 TWD655370:TWD655372 UFZ655370:UFZ655372 UPV655370:UPV655372 UZR655370:UZR655372 VJN655370:VJN655372 VTJ655370:VTJ655372 WDF655370:WDF655372 WNB655370:WNB655372 WWX655370:WWX655372 AP720906:AP720908 KL720906:KL720908 UH720906:UH720908 AED720906:AED720908 ANZ720906:ANZ720908 AXV720906:AXV720908 BHR720906:BHR720908 BRN720906:BRN720908 CBJ720906:CBJ720908 CLF720906:CLF720908 CVB720906:CVB720908 DEX720906:DEX720908 DOT720906:DOT720908 DYP720906:DYP720908 EIL720906:EIL720908 ESH720906:ESH720908 FCD720906:FCD720908 FLZ720906:FLZ720908 FVV720906:FVV720908 GFR720906:GFR720908 GPN720906:GPN720908 GZJ720906:GZJ720908 HJF720906:HJF720908 HTB720906:HTB720908 ICX720906:ICX720908 IMT720906:IMT720908 IWP720906:IWP720908 JGL720906:JGL720908 JQH720906:JQH720908 KAD720906:KAD720908 KJZ720906:KJZ720908 KTV720906:KTV720908 LDR720906:LDR720908 LNN720906:LNN720908 LXJ720906:LXJ720908 MHF720906:MHF720908 MRB720906:MRB720908 NAX720906:NAX720908 NKT720906:NKT720908 NUP720906:NUP720908 OEL720906:OEL720908 OOH720906:OOH720908 OYD720906:OYD720908 PHZ720906:PHZ720908 PRV720906:PRV720908 QBR720906:QBR720908 QLN720906:QLN720908 QVJ720906:QVJ720908 RFF720906:RFF720908 RPB720906:RPB720908 RYX720906:RYX720908 SIT720906:SIT720908 SSP720906:SSP720908 TCL720906:TCL720908 TMH720906:TMH720908 TWD720906:TWD720908 UFZ720906:UFZ720908 UPV720906:UPV720908 UZR720906:UZR720908 VJN720906:VJN720908 VTJ720906:VTJ720908 WDF720906:WDF720908 WNB720906:WNB720908 WWX720906:WWX720908 AP786442:AP786444 KL786442:KL786444 UH786442:UH786444 AED786442:AED786444 ANZ786442:ANZ786444 AXV786442:AXV786444 BHR786442:BHR786444 BRN786442:BRN786444 CBJ786442:CBJ786444 CLF786442:CLF786444 CVB786442:CVB786444 DEX786442:DEX786444 DOT786442:DOT786444 DYP786442:DYP786444 EIL786442:EIL786444 ESH786442:ESH786444 FCD786442:FCD786444 FLZ786442:FLZ786444 FVV786442:FVV786444 GFR786442:GFR786444 GPN786442:GPN786444 GZJ786442:GZJ786444 HJF786442:HJF786444 HTB786442:HTB786444 ICX786442:ICX786444 IMT786442:IMT786444 IWP786442:IWP786444 JGL786442:JGL786444 JQH786442:JQH786444 KAD786442:KAD786444 KJZ786442:KJZ786444 KTV786442:KTV786444 LDR786442:LDR786444 LNN786442:LNN786444 LXJ786442:LXJ786444 MHF786442:MHF786444 MRB786442:MRB786444 NAX786442:NAX786444 NKT786442:NKT786444 NUP786442:NUP786444 OEL786442:OEL786444 OOH786442:OOH786444 OYD786442:OYD786444 PHZ786442:PHZ786444 PRV786442:PRV786444 QBR786442:QBR786444 QLN786442:QLN786444 QVJ786442:QVJ786444 RFF786442:RFF786444 RPB786442:RPB786444 RYX786442:RYX786444 SIT786442:SIT786444 SSP786442:SSP786444 TCL786442:TCL786444 TMH786442:TMH786444 TWD786442:TWD786444 UFZ786442:UFZ786444 UPV786442:UPV786444 UZR786442:UZR786444 VJN786442:VJN786444 VTJ786442:VTJ786444 WDF786442:WDF786444 WNB786442:WNB786444 WWX786442:WWX786444 AP851978:AP851980 KL851978:KL851980 UH851978:UH851980 AED851978:AED851980 ANZ851978:ANZ851980 AXV851978:AXV851980 BHR851978:BHR851980 BRN851978:BRN851980 CBJ851978:CBJ851980 CLF851978:CLF851980 CVB851978:CVB851980 DEX851978:DEX851980 DOT851978:DOT851980 DYP851978:DYP851980 EIL851978:EIL851980 ESH851978:ESH851980 FCD851978:FCD851980 FLZ851978:FLZ851980 FVV851978:FVV851980 GFR851978:GFR851980 GPN851978:GPN851980 GZJ851978:GZJ851980 HJF851978:HJF851980 HTB851978:HTB851980 ICX851978:ICX851980 IMT851978:IMT851980 IWP851978:IWP851980 JGL851978:JGL851980 JQH851978:JQH851980 KAD851978:KAD851980 KJZ851978:KJZ851980 KTV851978:KTV851980 LDR851978:LDR851980 LNN851978:LNN851980 LXJ851978:LXJ851980 MHF851978:MHF851980 MRB851978:MRB851980 NAX851978:NAX851980 NKT851978:NKT851980 NUP851978:NUP851980 OEL851978:OEL851980 OOH851978:OOH851980 OYD851978:OYD851980 PHZ851978:PHZ851980 PRV851978:PRV851980 QBR851978:QBR851980 QLN851978:QLN851980 QVJ851978:QVJ851980 RFF851978:RFF851980 RPB851978:RPB851980 RYX851978:RYX851980 SIT851978:SIT851980 SSP851978:SSP851980 TCL851978:TCL851980 TMH851978:TMH851980 TWD851978:TWD851980 UFZ851978:UFZ851980 UPV851978:UPV851980 UZR851978:UZR851980 VJN851978:VJN851980 VTJ851978:VTJ851980 WDF851978:WDF851980 WNB851978:WNB851980 WWX851978:WWX851980 AP917514:AP917516 KL917514:KL917516 UH917514:UH917516 AED917514:AED917516 ANZ917514:ANZ917516 AXV917514:AXV917516 BHR917514:BHR917516 BRN917514:BRN917516 CBJ917514:CBJ917516 CLF917514:CLF917516 CVB917514:CVB917516 DEX917514:DEX917516 DOT917514:DOT917516 DYP917514:DYP917516 EIL917514:EIL917516 ESH917514:ESH917516 FCD917514:FCD917516 FLZ917514:FLZ917516 FVV917514:FVV917516 GFR917514:GFR917516 GPN917514:GPN917516 GZJ917514:GZJ917516 HJF917514:HJF917516 HTB917514:HTB917516 ICX917514:ICX917516 IMT917514:IMT917516 IWP917514:IWP917516 JGL917514:JGL917516 JQH917514:JQH917516 KAD917514:KAD917516 KJZ917514:KJZ917516 KTV917514:KTV917516 LDR917514:LDR917516 LNN917514:LNN917516 LXJ917514:LXJ917516 MHF917514:MHF917516 MRB917514:MRB917516 NAX917514:NAX917516 NKT917514:NKT917516 NUP917514:NUP917516 OEL917514:OEL917516 OOH917514:OOH917516 OYD917514:OYD917516 PHZ917514:PHZ917516 PRV917514:PRV917516 QBR917514:QBR917516 QLN917514:QLN917516 QVJ917514:QVJ917516 RFF917514:RFF917516 RPB917514:RPB917516 RYX917514:RYX917516 SIT917514:SIT917516 SSP917514:SSP917516 TCL917514:TCL917516 TMH917514:TMH917516 TWD917514:TWD917516 UFZ917514:UFZ917516 UPV917514:UPV917516 UZR917514:UZR917516 VJN917514:VJN917516 VTJ917514:VTJ917516 WDF917514:WDF917516 WNB917514:WNB917516 WWX917514:WWX917516 AP983050:AP983052 KL983050:KL983052 UH983050:UH983052 AED983050:AED983052 ANZ983050:ANZ983052 AXV983050:AXV983052 BHR983050:BHR983052 BRN983050:BRN983052 CBJ983050:CBJ983052 CLF983050:CLF983052 CVB983050:CVB983052 DEX983050:DEX983052 DOT983050:DOT983052 DYP983050:DYP983052 EIL983050:EIL983052 ESH983050:ESH983052 FCD983050:FCD983052 FLZ983050:FLZ983052 FVV983050:FVV983052 GFR983050:GFR983052 GPN983050:GPN983052 GZJ983050:GZJ983052 HJF983050:HJF983052 HTB983050:HTB983052 ICX983050:ICX983052 IMT983050:IMT983052 IWP983050:IWP983052 JGL983050:JGL983052 JQH983050:JQH983052 KAD983050:KAD983052 KJZ983050:KJZ983052 KTV983050:KTV983052 LDR983050:LDR983052 LNN983050:LNN983052 LXJ983050:LXJ983052 MHF983050:MHF983052 MRB983050:MRB983052 NAX983050:NAX983052 NKT983050:NKT983052 NUP983050:NUP983052 OEL983050:OEL983052 OOH983050:OOH983052 OYD983050:OYD983052 PHZ983050:PHZ983052 PRV983050:PRV983052 QBR983050:QBR983052 QLN983050:QLN983052 QVJ983050:QVJ983052 RFF983050:RFF983052 RPB983050:RPB983052 RYX983050:RYX983052 SIT983050:SIT983052 SSP983050:SSP983052 TCL983050:TCL983052 TMH983050:TMH983052 TWD983050:TWD983052 UFZ983050:UFZ983052 UPV983050:UPV983052 UZR983050:UZR983052 VJN983050:VJN983052 VTJ983050:VTJ983052 WDF983050:WDF983052 WNB983050:WNB983052 WWX983050:WWX983052">
      <formula1>AP10:AP12</formula1>
    </dataValidation>
    <dataValidation type="list" allowBlank="1" showInputMessage="1" showErrorMessage="1" sqref="AP13 KL13 UH13 AED13 ANZ13 AXV13 BHR13 BRN13 CBJ13 CLF13 CVB13 DEX13 DOT13 DYP13 EIL13 ESH13 FCD13 FLZ13 FVV13 GFR13 GPN13 GZJ13 HJF13 HTB13 ICX13 IMT13 IWP13 JGL13 JQH13 KAD13 KJZ13 KTV13 LDR13 LNN13 LXJ13 MHF13 MRB13 NAX13 NKT13 NUP13 OEL13 OOH13 OYD13 PHZ13 PRV13 QBR13 QLN13 QVJ13 RFF13 RPB13 RYX13 SIT13 SSP13 TCL13 TMH13 TWD13 UFZ13 UPV13 UZR13 VJN13 VTJ13 WDF13 WNB13 WWX13 AP65549 KL65549 UH65549 AED65549 ANZ65549 AXV65549 BHR65549 BRN65549 CBJ65549 CLF65549 CVB65549 DEX65549 DOT65549 DYP65549 EIL65549 ESH65549 FCD65549 FLZ65549 FVV65549 GFR65549 GPN65549 GZJ65549 HJF65549 HTB65549 ICX65549 IMT65549 IWP65549 JGL65549 JQH65549 KAD65549 KJZ65549 KTV65549 LDR65549 LNN65549 LXJ65549 MHF65549 MRB65549 NAX65549 NKT65549 NUP65549 OEL65549 OOH65549 OYD65549 PHZ65549 PRV65549 QBR65549 QLN65549 QVJ65549 RFF65549 RPB65549 RYX65549 SIT65549 SSP65549 TCL65549 TMH65549 TWD65549 UFZ65549 UPV65549 UZR65549 VJN65549 VTJ65549 WDF65549 WNB65549 WWX65549 AP131085 KL131085 UH131085 AED131085 ANZ131085 AXV131085 BHR131085 BRN131085 CBJ131085 CLF131085 CVB131085 DEX131085 DOT131085 DYP131085 EIL131085 ESH131085 FCD131085 FLZ131085 FVV131085 GFR131085 GPN131085 GZJ131085 HJF131085 HTB131085 ICX131085 IMT131085 IWP131085 JGL131085 JQH131085 KAD131085 KJZ131085 KTV131085 LDR131085 LNN131085 LXJ131085 MHF131085 MRB131085 NAX131085 NKT131085 NUP131085 OEL131085 OOH131085 OYD131085 PHZ131085 PRV131085 QBR131085 QLN131085 QVJ131085 RFF131085 RPB131085 RYX131085 SIT131085 SSP131085 TCL131085 TMH131085 TWD131085 UFZ131085 UPV131085 UZR131085 VJN131085 VTJ131085 WDF131085 WNB131085 WWX131085 AP196621 KL196621 UH196621 AED196621 ANZ196621 AXV196621 BHR196621 BRN196621 CBJ196621 CLF196621 CVB196621 DEX196621 DOT196621 DYP196621 EIL196621 ESH196621 FCD196621 FLZ196621 FVV196621 GFR196621 GPN196621 GZJ196621 HJF196621 HTB196621 ICX196621 IMT196621 IWP196621 JGL196621 JQH196621 KAD196621 KJZ196621 KTV196621 LDR196621 LNN196621 LXJ196621 MHF196621 MRB196621 NAX196621 NKT196621 NUP196621 OEL196621 OOH196621 OYD196621 PHZ196621 PRV196621 QBR196621 QLN196621 QVJ196621 RFF196621 RPB196621 RYX196621 SIT196621 SSP196621 TCL196621 TMH196621 TWD196621 UFZ196621 UPV196621 UZR196621 VJN196621 VTJ196621 WDF196621 WNB196621 WWX196621 AP262157 KL262157 UH262157 AED262157 ANZ262157 AXV262157 BHR262157 BRN262157 CBJ262157 CLF262157 CVB262157 DEX262157 DOT262157 DYP262157 EIL262157 ESH262157 FCD262157 FLZ262157 FVV262157 GFR262157 GPN262157 GZJ262157 HJF262157 HTB262157 ICX262157 IMT262157 IWP262157 JGL262157 JQH262157 KAD262157 KJZ262157 KTV262157 LDR262157 LNN262157 LXJ262157 MHF262157 MRB262157 NAX262157 NKT262157 NUP262157 OEL262157 OOH262157 OYD262157 PHZ262157 PRV262157 QBR262157 QLN262157 QVJ262157 RFF262157 RPB262157 RYX262157 SIT262157 SSP262157 TCL262157 TMH262157 TWD262157 UFZ262157 UPV262157 UZR262157 VJN262157 VTJ262157 WDF262157 WNB262157 WWX262157 AP327693 KL327693 UH327693 AED327693 ANZ327693 AXV327693 BHR327693 BRN327693 CBJ327693 CLF327693 CVB327693 DEX327693 DOT327693 DYP327693 EIL327693 ESH327693 FCD327693 FLZ327693 FVV327693 GFR327693 GPN327693 GZJ327693 HJF327693 HTB327693 ICX327693 IMT327693 IWP327693 JGL327693 JQH327693 KAD327693 KJZ327693 KTV327693 LDR327693 LNN327693 LXJ327693 MHF327693 MRB327693 NAX327693 NKT327693 NUP327693 OEL327693 OOH327693 OYD327693 PHZ327693 PRV327693 QBR327693 QLN327693 QVJ327693 RFF327693 RPB327693 RYX327693 SIT327693 SSP327693 TCL327693 TMH327693 TWD327693 UFZ327693 UPV327693 UZR327693 VJN327693 VTJ327693 WDF327693 WNB327693 WWX327693 AP393229 KL393229 UH393229 AED393229 ANZ393229 AXV393229 BHR393229 BRN393229 CBJ393229 CLF393229 CVB393229 DEX393229 DOT393229 DYP393229 EIL393229 ESH393229 FCD393229 FLZ393229 FVV393229 GFR393229 GPN393229 GZJ393229 HJF393229 HTB393229 ICX393229 IMT393229 IWP393229 JGL393229 JQH393229 KAD393229 KJZ393229 KTV393229 LDR393229 LNN393229 LXJ393229 MHF393229 MRB393229 NAX393229 NKT393229 NUP393229 OEL393229 OOH393229 OYD393229 PHZ393229 PRV393229 QBR393229 QLN393229 QVJ393229 RFF393229 RPB393229 RYX393229 SIT393229 SSP393229 TCL393229 TMH393229 TWD393229 UFZ393229 UPV393229 UZR393229 VJN393229 VTJ393229 WDF393229 WNB393229 WWX393229 AP458765 KL458765 UH458765 AED458765 ANZ458765 AXV458765 BHR458765 BRN458765 CBJ458765 CLF458765 CVB458765 DEX458765 DOT458765 DYP458765 EIL458765 ESH458765 FCD458765 FLZ458765 FVV458765 GFR458765 GPN458765 GZJ458765 HJF458765 HTB458765 ICX458765 IMT458765 IWP458765 JGL458765 JQH458765 KAD458765 KJZ458765 KTV458765 LDR458765 LNN458765 LXJ458765 MHF458765 MRB458765 NAX458765 NKT458765 NUP458765 OEL458765 OOH458765 OYD458765 PHZ458765 PRV458765 QBR458765 QLN458765 QVJ458765 RFF458765 RPB458765 RYX458765 SIT458765 SSP458765 TCL458765 TMH458765 TWD458765 UFZ458765 UPV458765 UZR458765 VJN458765 VTJ458765 WDF458765 WNB458765 WWX458765 AP524301 KL524301 UH524301 AED524301 ANZ524301 AXV524301 BHR524301 BRN524301 CBJ524301 CLF524301 CVB524301 DEX524301 DOT524301 DYP524301 EIL524301 ESH524301 FCD524301 FLZ524301 FVV524301 GFR524301 GPN524301 GZJ524301 HJF524301 HTB524301 ICX524301 IMT524301 IWP524301 JGL524301 JQH524301 KAD524301 KJZ524301 KTV524301 LDR524301 LNN524301 LXJ524301 MHF524301 MRB524301 NAX524301 NKT524301 NUP524301 OEL524301 OOH524301 OYD524301 PHZ524301 PRV524301 QBR524301 QLN524301 QVJ524301 RFF524301 RPB524301 RYX524301 SIT524301 SSP524301 TCL524301 TMH524301 TWD524301 UFZ524301 UPV524301 UZR524301 VJN524301 VTJ524301 WDF524301 WNB524301 WWX524301 AP589837 KL589837 UH589837 AED589837 ANZ589837 AXV589837 BHR589837 BRN589837 CBJ589837 CLF589837 CVB589837 DEX589837 DOT589837 DYP589837 EIL589837 ESH589837 FCD589837 FLZ589837 FVV589837 GFR589837 GPN589837 GZJ589837 HJF589837 HTB589837 ICX589837 IMT589837 IWP589837 JGL589837 JQH589837 KAD589837 KJZ589837 KTV589837 LDR589837 LNN589837 LXJ589837 MHF589837 MRB589837 NAX589837 NKT589837 NUP589837 OEL589837 OOH589837 OYD589837 PHZ589837 PRV589837 QBR589837 QLN589837 QVJ589837 RFF589837 RPB589837 RYX589837 SIT589837 SSP589837 TCL589837 TMH589837 TWD589837 UFZ589837 UPV589837 UZR589837 VJN589837 VTJ589837 WDF589837 WNB589837 WWX589837 AP655373 KL655373 UH655373 AED655373 ANZ655373 AXV655373 BHR655373 BRN655373 CBJ655373 CLF655373 CVB655373 DEX655373 DOT655373 DYP655373 EIL655373 ESH655373 FCD655373 FLZ655373 FVV655373 GFR655373 GPN655373 GZJ655373 HJF655373 HTB655373 ICX655373 IMT655373 IWP655373 JGL655373 JQH655373 KAD655373 KJZ655373 KTV655373 LDR655373 LNN655373 LXJ655373 MHF655373 MRB655373 NAX655373 NKT655373 NUP655373 OEL655373 OOH655373 OYD655373 PHZ655373 PRV655373 QBR655373 QLN655373 QVJ655373 RFF655373 RPB655373 RYX655373 SIT655373 SSP655373 TCL655373 TMH655373 TWD655373 UFZ655373 UPV655373 UZR655373 VJN655373 VTJ655373 WDF655373 WNB655373 WWX655373 AP720909 KL720909 UH720909 AED720909 ANZ720909 AXV720909 BHR720909 BRN720909 CBJ720909 CLF720909 CVB720909 DEX720909 DOT720909 DYP720909 EIL720909 ESH720909 FCD720909 FLZ720909 FVV720909 GFR720909 GPN720909 GZJ720909 HJF720909 HTB720909 ICX720909 IMT720909 IWP720909 JGL720909 JQH720909 KAD720909 KJZ720909 KTV720909 LDR720909 LNN720909 LXJ720909 MHF720909 MRB720909 NAX720909 NKT720909 NUP720909 OEL720909 OOH720909 OYD720909 PHZ720909 PRV720909 QBR720909 QLN720909 QVJ720909 RFF720909 RPB720909 RYX720909 SIT720909 SSP720909 TCL720909 TMH720909 TWD720909 UFZ720909 UPV720909 UZR720909 VJN720909 VTJ720909 WDF720909 WNB720909 WWX720909 AP786445 KL786445 UH786445 AED786445 ANZ786445 AXV786445 BHR786445 BRN786445 CBJ786445 CLF786445 CVB786445 DEX786445 DOT786445 DYP786445 EIL786445 ESH786445 FCD786445 FLZ786445 FVV786445 GFR786445 GPN786445 GZJ786445 HJF786445 HTB786445 ICX786445 IMT786445 IWP786445 JGL786445 JQH786445 KAD786445 KJZ786445 KTV786445 LDR786445 LNN786445 LXJ786445 MHF786445 MRB786445 NAX786445 NKT786445 NUP786445 OEL786445 OOH786445 OYD786445 PHZ786445 PRV786445 QBR786445 QLN786445 QVJ786445 RFF786445 RPB786445 RYX786445 SIT786445 SSP786445 TCL786445 TMH786445 TWD786445 UFZ786445 UPV786445 UZR786445 VJN786445 VTJ786445 WDF786445 WNB786445 WWX786445 AP851981 KL851981 UH851981 AED851981 ANZ851981 AXV851981 BHR851981 BRN851981 CBJ851981 CLF851981 CVB851981 DEX851981 DOT851981 DYP851981 EIL851981 ESH851981 FCD851981 FLZ851981 FVV851981 GFR851981 GPN851981 GZJ851981 HJF851981 HTB851981 ICX851981 IMT851981 IWP851981 JGL851981 JQH851981 KAD851981 KJZ851981 KTV851981 LDR851981 LNN851981 LXJ851981 MHF851981 MRB851981 NAX851981 NKT851981 NUP851981 OEL851981 OOH851981 OYD851981 PHZ851981 PRV851981 QBR851981 QLN851981 QVJ851981 RFF851981 RPB851981 RYX851981 SIT851981 SSP851981 TCL851981 TMH851981 TWD851981 UFZ851981 UPV851981 UZR851981 VJN851981 VTJ851981 WDF851981 WNB851981 WWX851981 AP917517 KL917517 UH917517 AED917517 ANZ917517 AXV917517 BHR917517 BRN917517 CBJ917517 CLF917517 CVB917517 DEX917517 DOT917517 DYP917517 EIL917517 ESH917517 FCD917517 FLZ917517 FVV917517 GFR917517 GPN917517 GZJ917517 HJF917517 HTB917517 ICX917517 IMT917517 IWP917517 JGL917517 JQH917517 KAD917517 KJZ917517 KTV917517 LDR917517 LNN917517 LXJ917517 MHF917517 MRB917517 NAX917517 NKT917517 NUP917517 OEL917517 OOH917517 OYD917517 PHZ917517 PRV917517 QBR917517 QLN917517 QVJ917517 RFF917517 RPB917517 RYX917517 SIT917517 SSP917517 TCL917517 TMH917517 TWD917517 UFZ917517 UPV917517 UZR917517 VJN917517 VTJ917517 WDF917517 WNB917517 WWX917517 AP983053 KL983053 UH983053 AED983053 ANZ983053 AXV983053 BHR983053 BRN983053 CBJ983053 CLF983053 CVB983053 DEX983053 DOT983053 DYP983053 EIL983053 ESH983053 FCD983053 FLZ983053 FVV983053 GFR983053 GPN983053 GZJ983053 HJF983053 HTB983053 ICX983053 IMT983053 IWP983053 JGL983053 JQH983053 KAD983053 KJZ983053 KTV983053 LDR983053 LNN983053 LXJ983053 MHF983053 MRB983053 NAX983053 NKT983053 NUP983053 OEL983053 OOH983053 OYD983053 PHZ983053 PRV983053 QBR983053 QLN983053 QVJ983053 RFF983053 RPB983053 RYX983053 SIT983053 SSP983053 TCL983053 TMH983053 TWD983053 UFZ983053 UPV983053 UZR983053 VJN983053 VTJ983053 WDF983053 WNB983053 WWX983053">
      <formula1>AP13:AP14</formula1>
    </dataValidation>
    <dataValidation type="list" allowBlank="1" showInputMessage="1" showErrorMessage="1" sqref="F16:F30 JB16:JB30 SX16:SX30 ACT16:ACT30 AMP16:AMP30 AWL16:AWL30 BGH16:BGH30 BQD16:BQD30 BZZ16:BZZ30 CJV16:CJV30 CTR16:CTR30 DDN16:DDN30 DNJ16:DNJ30 DXF16:DXF30 EHB16:EHB30 EQX16:EQX30 FAT16:FAT30 FKP16:FKP30 FUL16:FUL30 GEH16:GEH30 GOD16:GOD30 GXZ16:GXZ30 HHV16:HHV30 HRR16:HRR30 IBN16:IBN30 ILJ16:ILJ30 IVF16:IVF30 JFB16:JFB30 JOX16:JOX30 JYT16:JYT30 KIP16:KIP30 KSL16:KSL30 LCH16:LCH30 LMD16:LMD30 LVZ16:LVZ30 MFV16:MFV30 MPR16:MPR30 MZN16:MZN30 NJJ16:NJJ30 NTF16:NTF30 ODB16:ODB30 OMX16:OMX30 OWT16:OWT30 PGP16:PGP30 PQL16:PQL30 QAH16:QAH30 QKD16:QKD30 QTZ16:QTZ30 RDV16:RDV30 RNR16:RNR30 RXN16:RXN30 SHJ16:SHJ30 SRF16:SRF30 TBB16:TBB30 TKX16:TKX30 TUT16:TUT30 UEP16:UEP30 UOL16:UOL30 UYH16:UYH30 VID16:VID30 VRZ16:VRZ30 WBV16:WBV30 WLR16:WLR30 WVN16:WVN30 F65552:F65566 JB65552:JB65566 SX65552:SX65566 ACT65552:ACT65566 AMP65552:AMP65566 AWL65552:AWL65566 BGH65552:BGH65566 BQD65552:BQD65566 BZZ65552:BZZ65566 CJV65552:CJV65566 CTR65552:CTR65566 DDN65552:DDN65566 DNJ65552:DNJ65566 DXF65552:DXF65566 EHB65552:EHB65566 EQX65552:EQX65566 FAT65552:FAT65566 FKP65552:FKP65566 FUL65552:FUL65566 GEH65552:GEH65566 GOD65552:GOD65566 GXZ65552:GXZ65566 HHV65552:HHV65566 HRR65552:HRR65566 IBN65552:IBN65566 ILJ65552:ILJ65566 IVF65552:IVF65566 JFB65552:JFB65566 JOX65552:JOX65566 JYT65552:JYT65566 KIP65552:KIP65566 KSL65552:KSL65566 LCH65552:LCH65566 LMD65552:LMD65566 LVZ65552:LVZ65566 MFV65552:MFV65566 MPR65552:MPR65566 MZN65552:MZN65566 NJJ65552:NJJ65566 NTF65552:NTF65566 ODB65552:ODB65566 OMX65552:OMX65566 OWT65552:OWT65566 PGP65552:PGP65566 PQL65552:PQL65566 QAH65552:QAH65566 QKD65552:QKD65566 QTZ65552:QTZ65566 RDV65552:RDV65566 RNR65552:RNR65566 RXN65552:RXN65566 SHJ65552:SHJ65566 SRF65552:SRF65566 TBB65552:TBB65566 TKX65552:TKX65566 TUT65552:TUT65566 UEP65552:UEP65566 UOL65552:UOL65566 UYH65552:UYH65566 VID65552:VID65566 VRZ65552:VRZ65566 WBV65552:WBV65566 WLR65552:WLR65566 WVN65552:WVN65566 F131088:F131102 JB131088:JB131102 SX131088:SX131102 ACT131088:ACT131102 AMP131088:AMP131102 AWL131088:AWL131102 BGH131088:BGH131102 BQD131088:BQD131102 BZZ131088:BZZ131102 CJV131088:CJV131102 CTR131088:CTR131102 DDN131088:DDN131102 DNJ131088:DNJ131102 DXF131088:DXF131102 EHB131088:EHB131102 EQX131088:EQX131102 FAT131088:FAT131102 FKP131088:FKP131102 FUL131088:FUL131102 GEH131088:GEH131102 GOD131088:GOD131102 GXZ131088:GXZ131102 HHV131088:HHV131102 HRR131088:HRR131102 IBN131088:IBN131102 ILJ131088:ILJ131102 IVF131088:IVF131102 JFB131088:JFB131102 JOX131088:JOX131102 JYT131088:JYT131102 KIP131088:KIP131102 KSL131088:KSL131102 LCH131088:LCH131102 LMD131088:LMD131102 LVZ131088:LVZ131102 MFV131088:MFV131102 MPR131088:MPR131102 MZN131088:MZN131102 NJJ131088:NJJ131102 NTF131088:NTF131102 ODB131088:ODB131102 OMX131088:OMX131102 OWT131088:OWT131102 PGP131088:PGP131102 PQL131088:PQL131102 QAH131088:QAH131102 QKD131088:QKD131102 QTZ131088:QTZ131102 RDV131088:RDV131102 RNR131088:RNR131102 RXN131088:RXN131102 SHJ131088:SHJ131102 SRF131088:SRF131102 TBB131088:TBB131102 TKX131088:TKX131102 TUT131088:TUT131102 UEP131088:UEP131102 UOL131088:UOL131102 UYH131088:UYH131102 VID131088:VID131102 VRZ131088:VRZ131102 WBV131088:WBV131102 WLR131088:WLR131102 WVN131088:WVN131102 F196624:F196638 JB196624:JB196638 SX196624:SX196638 ACT196624:ACT196638 AMP196624:AMP196638 AWL196624:AWL196638 BGH196624:BGH196638 BQD196624:BQD196638 BZZ196624:BZZ196638 CJV196624:CJV196638 CTR196624:CTR196638 DDN196624:DDN196638 DNJ196624:DNJ196638 DXF196624:DXF196638 EHB196624:EHB196638 EQX196624:EQX196638 FAT196624:FAT196638 FKP196624:FKP196638 FUL196624:FUL196638 GEH196624:GEH196638 GOD196624:GOD196638 GXZ196624:GXZ196638 HHV196624:HHV196638 HRR196624:HRR196638 IBN196624:IBN196638 ILJ196624:ILJ196638 IVF196624:IVF196638 JFB196624:JFB196638 JOX196624:JOX196638 JYT196624:JYT196638 KIP196624:KIP196638 KSL196624:KSL196638 LCH196624:LCH196638 LMD196624:LMD196638 LVZ196624:LVZ196638 MFV196624:MFV196638 MPR196624:MPR196638 MZN196624:MZN196638 NJJ196624:NJJ196638 NTF196624:NTF196638 ODB196624:ODB196638 OMX196624:OMX196638 OWT196624:OWT196638 PGP196624:PGP196638 PQL196624:PQL196638 QAH196624:QAH196638 QKD196624:QKD196638 QTZ196624:QTZ196638 RDV196624:RDV196638 RNR196624:RNR196638 RXN196624:RXN196638 SHJ196624:SHJ196638 SRF196624:SRF196638 TBB196624:TBB196638 TKX196624:TKX196638 TUT196624:TUT196638 UEP196624:UEP196638 UOL196624:UOL196638 UYH196624:UYH196638 VID196624:VID196638 VRZ196624:VRZ196638 WBV196624:WBV196638 WLR196624:WLR196638 WVN196624:WVN196638 F262160:F262174 JB262160:JB262174 SX262160:SX262174 ACT262160:ACT262174 AMP262160:AMP262174 AWL262160:AWL262174 BGH262160:BGH262174 BQD262160:BQD262174 BZZ262160:BZZ262174 CJV262160:CJV262174 CTR262160:CTR262174 DDN262160:DDN262174 DNJ262160:DNJ262174 DXF262160:DXF262174 EHB262160:EHB262174 EQX262160:EQX262174 FAT262160:FAT262174 FKP262160:FKP262174 FUL262160:FUL262174 GEH262160:GEH262174 GOD262160:GOD262174 GXZ262160:GXZ262174 HHV262160:HHV262174 HRR262160:HRR262174 IBN262160:IBN262174 ILJ262160:ILJ262174 IVF262160:IVF262174 JFB262160:JFB262174 JOX262160:JOX262174 JYT262160:JYT262174 KIP262160:KIP262174 KSL262160:KSL262174 LCH262160:LCH262174 LMD262160:LMD262174 LVZ262160:LVZ262174 MFV262160:MFV262174 MPR262160:MPR262174 MZN262160:MZN262174 NJJ262160:NJJ262174 NTF262160:NTF262174 ODB262160:ODB262174 OMX262160:OMX262174 OWT262160:OWT262174 PGP262160:PGP262174 PQL262160:PQL262174 QAH262160:QAH262174 QKD262160:QKD262174 QTZ262160:QTZ262174 RDV262160:RDV262174 RNR262160:RNR262174 RXN262160:RXN262174 SHJ262160:SHJ262174 SRF262160:SRF262174 TBB262160:TBB262174 TKX262160:TKX262174 TUT262160:TUT262174 UEP262160:UEP262174 UOL262160:UOL262174 UYH262160:UYH262174 VID262160:VID262174 VRZ262160:VRZ262174 WBV262160:WBV262174 WLR262160:WLR262174 WVN262160:WVN262174 F327696:F327710 JB327696:JB327710 SX327696:SX327710 ACT327696:ACT327710 AMP327696:AMP327710 AWL327696:AWL327710 BGH327696:BGH327710 BQD327696:BQD327710 BZZ327696:BZZ327710 CJV327696:CJV327710 CTR327696:CTR327710 DDN327696:DDN327710 DNJ327696:DNJ327710 DXF327696:DXF327710 EHB327696:EHB327710 EQX327696:EQX327710 FAT327696:FAT327710 FKP327696:FKP327710 FUL327696:FUL327710 GEH327696:GEH327710 GOD327696:GOD327710 GXZ327696:GXZ327710 HHV327696:HHV327710 HRR327696:HRR327710 IBN327696:IBN327710 ILJ327696:ILJ327710 IVF327696:IVF327710 JFB327696:JFB327710 JOX327696:JOX327710 JYT327696:JYT327710 KIP327696:KIP327710 KSL327696:KSL327710 LCH327696:LCH327710 LMD327696:LMD327710 LVZ327696:LVZ327710 MFV327696:MFV327710 MPR327696:MPR327710 MZN327696:MZN327710 NJJ327696:NJJ327710 NTF327696:NTF327710 ODB327696:ODB327710 OMX327696:OMX327710 OWT327696:OWT327710 PGP327696:PGP327710 PQL327696:PQL327710 QAH327696:QAH327710 QKD327696:QKD327710 QTZ327696:QTZ327710 RDV327696:RDV327710 RNR327696:RNR327710 RXN327696:RXN327710 SHJ327696:SHJ327710 SRF327696:SRF327710 TBB327696:TBB327710 TKX327696:TKX327710 TUT327696:TUT327710 UEP327696:UEP327710 UOL327696:UOL327710 UYH327696:UYH327710 VID327696:VID327710 VRZ327696:VRZ327710 WBV327696:WBV327710 WLR327696:WLR327710 WVN327696:WVN327710 F393232:F393246 JB393232:JB393246 SX393232:SX393246 ACT393232:ACT393246 AMP393232:AMP393246 AWL393232:AWL393246 BGH393232:BGH393246 BQD393232:BQD393246 BZZ393232:BZZ393246 CJV393232:CJV393246 CTR393232:CTR393246 DDN393232:DDN393246 DNJ393232:DNJ393246 DXF393232:DXF393246 EHB393232:EHB393246 EQX393232:EQX393246 FAT393232:FAT393246 FKP393232:FKP393246 FUL393232:FUL393246 GEH393232:GEH393246 GOD393232:GOD393246 GXZ393232:GXZ393246 HHV393232:HHV393246 HRR393232:HRR393246 IBN393232:IBN393246 ILJ393232:ILJ393246 IVF393232:IVF393246 JFB393232:JFB393246 JOX393232:JOX393246 JYT393232:JYT393246 KIP393232:KIP393246 KSL393232:KSL393246 LCH393232:LCH393246 LMD393232:LMD393246 LVZ393232:LVZ393246 MFV393232:MFV393246 MPR393232:MPR393246 MZN393232:MZN393246 NJJ393232:NJJ393246 NTF393232:NTF393246 ODB393232:ODB393246 OMX393232:OMX393246 OWT393232:OWT393246 PGP393232:PGP393246 PQL393232:PQL393246 QAH393232:QAH393246 QKD393232:QKD393246 QTZ393232:QTZ393246 RDV393232:RDV393246 RNR393232:RNR393246 RXN393232:RXN393246 SHJ393232:SHJ393246 SRF393232:SRF393246 TBB393232:TBB393246 TKX393232:TKX393246 TUT393232:TUT393246 UEP393232:UEP393246 UOL393232:UOL393246 UYH393232:UYH393246 VID393232:VID393246 VRZ393232:VRZ393246 WBV393232:WBV393246 WLR393232:WLR393246 WVN393232:WVN393246 F458768:F458782 JB458768:JB458782 SX458768:SX458782 ACT458768:ACT458782 AMP458768:AMP458782 AWL458768:AWL458782 BGH458768:BGH458782 BQD458768:BQD458782 BZZ458768:BZZ458782 CJV458768:CJV458782 CTR458768:CTR458782 DDN458768:DDN458782 DNJ458768:DNJ458782 DXF458768:DXF458782 EHB458768:EHB458782 EQX458768:EQX458782 FAT458768:FAT458782 FKP458768:FKP458782 FUL458768:FUL458782 GEH458768:GEH458782 GOD458768:GOD458782 GXZ458768:GXZ458782 HHV458768:HHV458782 HRR458768:HRR458782 IBN458768:IBN458782 ILJ458768:ILJ458782 IVF458768:IVF458782 JFB458768:JFB458782 JOX458768:JOX458782 JYT458768:JYT458782 KIP458768:KIP458782 KSL458768:KSL458782 LCH458768:LCH458782 LMD458768:LMD458782 LVZ458768:LVZ458782 MFV458768:MFV458782 MPR458768:MPR458782 MZN458768:MZN458782 NJJ458768:NJJ458782 NTF458768:NTF458782 ODB458768:ODB458782 OMX458768:OMX458782 OWT458768:OWT458782 PGP458768:PGP458782 PQL458768:PQL458782 QAH458768:QAH458782 QKD458768:QKD458782 QTZ458768:QTZ458782 RDV458768:RDV458782 RNR458768:RNR458782 RXN458768:RXN458782 SHJ458768:SHJ458782 SRF458768:SRF458782 TBB458768:TBB458782 TKX458768:TKX458782 TUT458768:TUT458782 UEP458768:UEP458782 UOL458768:UOL458782 UYH458768:UYH458782 VID458768:VID458782 VRZ458768:VRZ458782 WBV458768:WBV458782 WLR458768:WLR458782 WVN458768:WVN458782 F524304:F524318 JB524304:JB524318 SX524304:SX524318 ACT524304:ACT524318 AMP524304:AMP524318 AWL524304:AWL524318 BGH524304:BGH524318 BQD524304:BQD524318 BZZ524304:BZZ524318 CJV524304:CJV524318 CTR524304:CTR524318 DDN524304:DDN524318 DNJ524304:DNJ524318 DXF524304:DXF524318 EHB524304:EHB524318 EQX524304:EQX524318 FAT524304:FAT524318 FKP524304:FKP524318 FUL524304:FUL524318 GEH524304:GEH524318 GOD524304:GOD524318 GXZ524304:GXZ524318 HHV524304:HHV524318 HRR524304:HRR524318 IBN524304:IBN524318 ILJ524304:ILJ524318 IVF524304:IVF524318 JFB524304:JFB524318 JOX524304:JOX524318 JYT524304:JYT524318 KIP524304:KIP524318 KSL524304:KSL524318 LCH524304:LCH524318 LMD524304:LMD524318 LVZ524304:LVZ524318 MFV524304:MFV524318 MPR524304:MPR524318 MZN524304:MZN524318 NJJ524304:NJJ524318 NTF524304:NTF524318 ODB524304:ODB524318 OMX524304:OMX524318 OWT524304:OWT524318 PGP524304:PGP524318 PQL524304:PQL524318 QAH524304:QAH524318 QKD524304:QKD524318 QTZ524304:QTZ524318 RDV524304:RDV524318 RNR524304:RNR524318 RXN524304:RXN524318 SHJ524304:SHJ524318 SRF524304:SRF524318 TBB524304:TBB524318 TKX524304:TKX524318 TUT524304:TUT524318 UEP524304:UEP524318 UOL524304:UOL524318 UYH524304:UYH524318 VID524304:VID524318 VRZ524304:VRZ524318 WBV524304:WBV524318 WLR524304:WLR524318 WVN524304:WVN524318 F589840:F589854 JB589840:JB589854 SX589840:SX589854 ACT589840:ACT589854 AMP589840:AMP589854 AWL589840:AWL589854 BGH589840:BGH589854 BQD589840:BQD589854 BZZ589840:BZZ589854 CJV589840:CJV589854 CTR589840:CTR589854 DDN589840:DDN589854 DNJ589840:DNJ589854 DXF589840:DXF589854 EHB589840:EHB589854 EQX589840:EQX589854 FAT589840:FAT589854 FKP589840:FKP589854 FUL589840:FUL589854 GEH589840:GEH589854 GOD589840:GOD589854 GXZ589840:GXZ589854 HHV589840:HHV589854 HRR589840:HRR589854 IBN589840:IBN589854 ILJ589840:ILJ589854 IVF589840:IVF589854 JFB589840:JFB589854 JOX589840:JOX589854 JYT589840:JYT589854 KIP589840:KIP589854 KSL589840:KSL589854 LCH589840:LCH589854 LMD589840:LMD589854 LVZ589840:LVZ589854 MFV589840:MFV589854 MPR589840:MPR589854 MZN589840:MZN589854 NJJ589840:NJJ589854 NTF589840:NTF589854 ODB589840:ODB589854 OMX589840:OMX589854 OWT589840:OWT589854 PGP589840:PGP589854 PQL589840:PQL589854 QAH589840:QAH589854 QKD589840:QKD589854 QTZ589840:QTZ589854 RDV589840:RDV589854 RNR589840:RNR589854 RXN589840:RXN589854 SHJ589840:SHJ589854 SRF589840:SRF589854 TBB589840:TBB589854 TKX589840:TKX589854 TUT589840:TUT589854 UEP589840:UEP589854 UOL589840:UOL589854 UYH589840:UYH589854 VID589840:VID589854 VRZ589840:VRZ589854 WBV589840:WBV589854 WLR589840:WLR589854 WVN589840:WVN589854 F655376:F655390 JB655376:JB655390 SX655376:SX655390 ACT655376:ACT655390 AMP655376:AMP655390 AWL655376:AWL655390 BGH655376:BGH655390 BQD655376:BQD655390 BZZ655376:BZZ655390 CJV655376:CJV655390 CTR655376:CTR655390 DDN655376:DDN655390 DNJ655376:DNJ655390 DXF655376:DXF655390 EHB655376:EHB655390 EQX655376:EQX655390 FAT655376:FAT655390 FKP655376:FKP655390 FUL655376:FUL655390 GEH655376:GEH655390 GOD655376:GOD655390 GXZ655376:GXZ655390 HHV655376:HHV655390 HRR655376:HRR655390 IBN655376:IBN655390 ILJ655376:ILJ655390 IVF655376:IVF655390 JFB655376:JFB655390 JOX655376:JOX655390 JYT655376:JYT655390 KIP655376:KIP655390 KSL655376:KSL655390 LCH655376:LCH655390 LMD655376:LMD655390 LVZ655376:LVZ655390 MFV655376:MFV655390 MPR655376:MPR655390 MZN655376:MZN655390 NJJ655376:NJJ655390 NTF655376:NTF655390 ODB655376:ODB655390 OMX655376:OMX655390 OWT655376:OWT655390 PGP655376:PGP655390 PQL655376:PQL655390 QAH655376:QAH655390 QKD655376:QKD655390 QTZ655376:QTZ655390 RDV655376:RDV655390 RNR655376:RNR655390 RXN655376:RXN655390 SHJ655376:SHJ655390 SRF655376:SRF655390 TBB655376:TBB655390 TKX655376:TKX655390 TUT655376:TUT655390 UEP655376:UEP655390 UOL655376:UOL655390 UYH655376:UYH655390 VID655376:VID655390 VRZ655376:VRZ655390 WBV655376:WBV655390 WLR655376:WLR655390 WVN655376:WVN655390 F720912:F720926 JB720912:JB720926 SX720912:SX720926 ACT720912:ACT720926 AMP720912:AMP720926 AWL720912:AWL720926 BGH720912:BGH720926 BQD720912:BQD720926 BZZ720912:BZZ720926 CJV720912:CJV720926 CTR720912:CTR720926 DDN720912:DDN720926 DNJ720912:DNJ720926 DXF720912:DXF720926 EHB720912:EHB720926 EQX720912:EQX720926 FAT720912:FAT720926 FKP720912:FKP720926 FUL720912:FUL720926 GEH720912:GEH720926 GOD720912:GOD720926 GXZ720912:GXZ720926 HHV720912:HHV720926 HRR720912:HRR720926 IBN720912:IBN720926 ILJ720912:ILJ720926 IVF720912:IVF720926 JFB720912:JFB720926 JOX720912:JOX720926 JYT720912:JYT720926 KIP720912:KIP720926 KSL720912:KSL720926 LCH720912:LCH720926 LMD720912:LMD720926 LVZ720912:LVZ720926 MFV720912:MFV720926 MPR720912:MPR720926 MZN720912:MZN720926 NJJ720912:NJJ720926 NTF720912:NTF720926 ODB720912:ODB720926 OMX720912:OMX720926 OWT720912:OWT720926 PGP720912:PGP720926 PQL720912:PQL720926 QAH720912:QAH720926 QKD720912:QKD720926 QTZ720912:QTZ720926 RDV720912:RDV720926 RNR720912:RNR720926 RXN720912:RXN720926 SHJ720912:SHJ720926 SRF720912:SRF720926 TBB720912:TBB720926 TKX720912:TKX720926 TUT720912:TUT720926 UEP720912:UEP720926 UOL720912:UOL720926 UYH720912:UYH720926 VID720912:VID720926 VRZ720912:VRZ720926 WBV720912:WBV720926 WLR720912:WLR720926 WVN720912:WVN720926 F786448:F786462 JB786448:JB786462 SX786448:SX786462 ACT786448:ACT786462 AMP786448:AMP786462 AWL786448:AWL786462 BGH786448:BGH786462 BQD786448:BQD786462 BZZ786448:BZZ786462 CJV786448:CJV786462 CTR786448:CTR786462 DDN786448:DDN786462 DNJ786448:DNJ786462 DXF786448:DXF786462 EHB786448:EHB786462 EQX786448:EQX786462 FAT786448:FAT786462 FKP786448:FKP786462 FUL786448:FUL786462 GEH786448:GEH786462 GOD786448:GOD786462 GXZ786448:GXZ786462 HHV786448:HHV786462 HRR786448:HRR786462 IBN786448:IBN786462 ILJ786448:ILJ786462 IVF786448:IVF786462 JFB786448:JFB786462 JOX786448:JOX786462 JYT786448:JYT786462 KIP786448:KIP786462 KSL786448:KSL786462 LCH786448:LCH786462 LMD786448:LMD786462 LVZ786448:LVZ786462 MFV786448:MFV786462 MPR786448:MPR786462 MZN786448:MZN786462 NJJ786448:NJJ786462 NTF786448:NTF786462 ODB786448:ODB786462 OMX786448:OMX786462 OWT786448:OWT786462 PGP786448:PGP786462 PQL786448:PQL786462 QAH786448:QAH786462 QKD786448:QKD786462 QTZ786448:QTZ786462 RDV786448:RDV786462 RNR786448:RNR786462 RXN786448:RXN786462 SHJ786448:SHJ786462 SRF786448:SRF786462 TBB786448:TBB786462 TKX786448:TKX786462 TUT786448:TUT786462 UEP786448:UEP786462 UOL786448:UOL786462 UYH786448:UYH786462 VID786448:VID786462 VRZ786448:VRZ786462 WBV786448:WBV786462 WLR786448:WLR786462 WVN786448:WVN786462 F851984:F851998 JB851984:JB851998 SX851984:SX851998 ACT851984:ACT851998 AMP851984:AMP851998 AWL851984:AWL851998 BGH851984:BGH851998 BQD851984:BQD851998 BZZ851984:BZZ851998 CJV851984:CJV851998 CTR851984:CTR851998 DDN851984:DDN851998 DNJ851984:DNJ851998 DXF851984:DXF851998 EHB851984:EHB851998 EQX851984:EQX851998 FAT851984:FAT851998 FKP851984:FKP851998 FUL851984:FUL851998 GEH851984:GEH851998 GOD851984:GOD851998 GXZ851984:GXZ851998 HHV851984:HHV851998 HRR851984:HRR851998 IBN851984:IBN851998 ILJ851984:ILJ851998 IVF851984:IVF851998 JFB851984:JFB851998 JOX851984:JOX851998 JYT851984:JYT851998 KIP851984:KIP851998 KSL851984:KSL851998 LCH851984:LCH851998 LMD851984:LMD851998 LVZ851984:LVZ851998 MFV851984:MFV851998 MPR851984:MPR851998 MZN851984:MZN851998 NJJ851984:NJJ851998 NTF851984:NTF851998 ODB851984:ODB851998 OMX851984:OMX851998 OWT851984:OWT851998 PGP851984:PGP851998 PQL851984:PQL851998 QAH851984:QAH851998 QKD851984:QKD851998 QTZ851984:QTZ851998 RDV851984:RDV851998 RNR851984:RNR851998 RXN851984:RXN851998 SHJ851984:SHJ851998 SRF851984:SRF851998 TBB851984:TBB851998 TKX851984:TKX851998 TUT851984:TUT851998 UEP851984:UEP851998 UOL851984:UOL851998 UYH851984:UYH851998 VID851984:VID851998 VRZ851984:VRZ851998 WBV851984:WBV851998 WLR851984:WLR851998 WVN851984:WVN851998 F917520:F917534 JB917520:JB917534 SX917520:SX917534 ACT917520:ACT917534 AMP917520:AMP917534 AWL917520:AWL917534 BGH917520:BGH917534 BQD917520:BQD917534 BZZ917520:BZZ917534 CJV917520:CJV917534 CTR917520:CTR917534 DDN917520:DDN917534 DNJ917520:DNJ917534 DXF917520:DXF917534 EHB917520:EHB917534 EQX917520:EQX917534 FAT917520:FAT917534 FKP917520:FKP917534 FUL917520:FUL917534 GEH917520:GEH917534 GOD917520:GOD917534 GXZ917520:GXZ917534 HHV917520:HHV917534 HRR917520:HRR917534 IBN917520:IBN917534 ILJ917520:ILJ917534 IVF917520:IVF917534 JFB917520:JFB917534 JOX917520:JOX917534 JYT917520:JYT917534 KIP917520:KIP917534 KSL917520:KSL917534 LCH917520:LCH917534 LMD917520:LMD917534 LVZ917520:LVZ917534 MFV917520:MFV917534 MPR917520:MPR917534 MZN917520:MZN917534 NJJ917520:NJJ917534 NTF917520:NTF917534 ODB917520:ODB917534 OMX917520:OMX917534 OWT917520:OWT917534 PGP917520:PGP917534 PQL917520:PQL917534 QAH917520:QAH917534 QKD917520:QKD917534 QTZ917520:QTZ917534 RDV917520:RDV917534 RNR917520:RNR917534 RXN917520:RXN917534 SHJ917520:SHJ917534 SRF917520:SRF917534 TBB917520:TBB917534 TKX917520:TKX917534 TUT917520:TUT917534 UEP917520:UEP917534 UOL917520:UOL917534 UYH917520:UYH917534 VID917520:VID917534 VRZ917520:VRZ917534 WBV917520:WBV917534 WLR917520:WLR917534 WVN917520:WVN917534 F983056:F983070 JB983056:JB983070 SX983056:SX983070 ACT983056:ACT983070 AMP983056:AMP983070 AWL983056:AWL983070 BGH983056:BGH983070 BQD983056:BQD983070 BZZ983056:BZZ983070 CJV983056:CJV983070 CTR983056:CTR983070 DDN983056:DDN983070 DNJ983056:DNJ983070 DXF983056:DXF983070 EHB983056:EHB983070 EQX983056:EQX983070 FAT983056:FAT983070 FKP983056:FKP983070 FUL983056:FUL983070 GEH983056:GEH983070 GOD983056:GOD983070 GXZ983056:GXZ983070 HHV983056:HHV983070 HRR983056:HRR983070 IBN983056:IBN983070 ILJ983056:ILJ983070 IVF983056:IVF983070 JFB983056:JFB983070 JOX983056:JOX983070 JYT983056:JYT983070 KIP983056:KIP983070 KSL983056:KSL983070 LCH983056:LCH983070 LMD983056:LMD983070 LVZ983056:LVZ983070 MFV983056:MFV983070 MPR983056:MPR983070 MZN983056:MZN983070 NJJ983056:NJJ983070 NTF983056:NTF983070 ODB983056:ODB983070 OMX983056:OMX983070 OWT983056:OWT983070 PGP983056:PGP983070 PQL983056:PQL983070 QAH983056:QAH983070 QKD983056:QKD983070 QTZ983056:QTZ983070 RDV983056:RDV983070 RNR983056:RNR983070 RXN983056:RXN983070 SHJ983056:SHJ983070 SRF983056:SRF983070 TBB983056:TBB983070 TKX983056:TKX983070 TUT983056:TUT983070 UEP983056:UEP983070 UOL983056:UOL983070 UYH983056:UYH983070 VID983056:VID983070 VRZ983056:VRZ983070 WBV983056:WBV983070 WLR983056:WLR983070 WVN983056:WVN983070">
      <formula1>$AP$9:$AP$13</formula1>
    </dataValidation>
  </dataValidations>
  <pageMargins left="0.75" right="0.32" top="0.64" bottom="0.52" header="0.51200000000000001" footer="0.51200000000000001"/>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BA69"/>
  <sheetViews>
    <sheetView showGridLines="0" showZeros="0" zoomScale="85" zoomScaleNormal="85" workbookViewId="0">
      <selection activeCell="E5" sqref="E5:R5"/>
    </sheetView>
  </sheetViews>
  <sheetFormatPr defaultRowHeight="13.5"/>
  <cols>
    <col min="1" max="1" width="3.375" style="664" customWidth="1"/>
    <col min="2" max="2" width="15.625" style="664" customWidth="1"/>
    <col min="3" max="3" width="17.625" style="664" customWidth="1"/>
    <col min="4" max="4" width="2.625" style="664" bestFit="1" customWidth="1"/>
    <col min="5" max="5" width="13.625" style="664" customWidth="1"/>
    <col min="6" max="6" width="7.625" style="664" customWidth="1"/>
    <col min="7" max="7" width="8.625" style="664" hidden="1" customWidth="1"/>
    <col min="8" max="9" width="5.625" style="664" customWidth="1"/>
    <col min="10" max="10" width="10.625" style="664" hidden="1" customWidth="1"/>
    <col min="11" max="11" width="8.625" style="664" hidden="1" customWidth="1"/>
    <col min="12" max="13" width="5.625" style="664" customWidth="1"/>
    <col min="14" max="14" width="10.625" style="664" hidden="1" customWidth="1"/>
    <col min="15" max="15" width="8.625" style="664" hidden="1" customWidth="1"/>
    <col min="16" max="17" width="5.625" style="664" customWidth="1"/>
    <col min="18" max="18" width="10.625" style="664" hidden="1" customWidth="1"/>
    <col min="19" max="19" width="8.625" style="664" hidden="1" customWidth="1"/>
    <col min="20" max="21" width="5.625" style="664" customWidth="1"/>
    <col min="22" max="22" width="10.625" style="664" hidden="1" customWidth="1"/>
    <col min="23" max="23" width="8.625" style="664" hidden="1" customWidth="1"/>
    <col min="24" max="25" width="5.625" style="664" customWidth="1"/>
    <col min="26" max="26" width="10.625" style="664" hidden="1" customWidth="1"/>
    <col min="27" max="27" width="8.625" style="664" hidden="1" customWidth="1"/>
    <col min="28" max="29" width="5.625" style="664" customWidth="1"/>
    <col min="30" max="30" width="10.625" style="664" hidden="1" customWidth="1"/>
    <col min="31" max="31" width="8.625" style="664" hidden="1" customWidth="1"/>
    <col min="32" max="33" width="5.625" style="664" customWidth="1"/>
    <col min="34" max="34" width="10.625" style="664" hidden="1" customWidth="1"/>
    <col min="35" max="35" width="8.625" style="664" hidden="1" customWidth="1"/>
    <col min="36" max="37" width="5.625" style="664" customWidth="1"/>
    <col min="38" max="38" width="10.625" style="664" hidden="1" customWidth="1"/>
    <col min="39" max="39" width="8.625" style="664" hidden="1" customWidth="1"/>
    <col min="40" max="41" width="5.625" style="664" customWidth="1"/>
    <col min="42" max="42" width="10.625" style="664" hidden="1" customWidth="1"/>
    <col min="43" max="43" width="8.625" style="664" hidden="1" customWidth="1"/>
    <col min="44" max="45" width="5.625" style="664" customWidth="1"/>
    <col min="46" max="46" width="10.625" style="664" hidden="1" customWidth="1"/>
    <col min="47" max="47" width="8.625" style="664" hidden="1" customWidth="1"/>
    <col min="48" max="49" width="5.625" style="664" customWidth="1"/>
    <col min="50" max="50" width="7.875" style="664" customWidth="1"/>
    <col min="51" max="51" width="14.125" style="664" customWidth="1"/>
    <col min="52" max="52" width="6.125" style="664" customWidth="1"/>
    <col min="53" max="53" width="3.5" style="664" hidden="1" customWidth="1"/>
    <col min="54" max="256" width="9" style="664"/>
    <col min="257" max="257" width="3.375" style="664" customWidth="1"/>
    <col min="258" max="258" width="15.625" style="664" customWidth="1"/>
    <col min="259" max="259" width="17.625" style="664" customWidth="1"/>
    <col min="260" max="260" width="2.625" style="664" bestFit="1" customWidth="1"/>
    <col min="261" max="261" width="13.625" style="664" customWidth="1"/>
    <col min="262" max="262" width="7.625" style="664" customWidth="1"/>
    <col min="263" max="263" width="0" style="664" hidden="1" customWidth="1"/>
    <col min="264" max="265" width="5.625" style="664" customWidth="1"/>
    <col min="266" max="267" width="0" style="664" hidden="1" customWidth="1"/>
    <col min="268" max="269" width="5.625" style="664" customWidth="1"/>
    <col min="270" max="271" width="0" style="664" hidden="1" customWidth="1"/>
    <col min="272" max="273" width="5.625" style="664" customWidth="1"/>
    <col min="274" max="275" width="0" style="664" hidden="1" customWidth="1"/>
    <col min="276" max="277" width="5.625" style="664" customWidth="1"/>
    <col min="278" max="279" width="0" style="664" hidden="1" customWidth="1"/>
    <col min="280" max="281" width="5.625" style="664" customWidth="1"/>
    <col min="282" max="283" width="0" style="664" hidden="1" customWidth="1"/>
    <col min="284" max="285" width="5.625" style="664" customWidth="1"/>
    <col min="286" max="287" width="0" style="664" hidden="1" customWidth="1"/>
    <col min="288" max="289" width="5.625" style="664" customWidth="1"/>
    <col min="290" max="291" width="0" style="664" hidden="1" customWidth="1"/>
    <col min="292" max="293" width="5.625" style="664" customWidth="1"/>
    <col min="294" max="295" width="0" style="664" hidden="1" customWidth="1"/>
    <col min="296" max="297" width="5.625" style="664" customWidth="1"/>
    <col min="298" max="299" width="0" style="664" hidden="1" customWidth="1"/>
    <col min="300" max="301" width="5.625" style="664" customWidth="1"/>
    <col min="302" max="303" width="0" style="664" hidden="1" customWidth="1"/>
    <col min="304" max="305" width="5.625" style="664" customWidth="1"/>
    <col min="306" max="306" width="7.875" style="664" customWidth="1"/>
    <col min="307" max="307" width="14.125" style="664" customWidth="1"/>
    <col min="308" max="308" width="6.125" style="664" customWidth="1"/>
    <col min="309" max="309" width="0" style="664" hidden="1" customWidth="1"/>
    <col min="310" max="512" width="9" style="664"/>
    <col min="513" max="513" width="3.375" style="664" customWidth="1"/>
    <col min="514" max="514" width="15.625" style="664" customWidth="1"/>
    <col min="515" max="515" width="17.625" style="664" customWidth="1"/>
    <col min="516" max="516" width="2.625" style="664" bestFit="1" customWidth="1"/>
    <col min="517" max="517" width="13.625" style="664" customWidth="1"/>
    <col min="518" max="518" width="7.625" style="664" customWidth="1"/>
    <col min="519" max="519" width="0" style="664" hidden="1" customWidth="1"/>
    <col min="520" max="521" width="5.625" style="664" customWidth="1"/>
    <col min="522" max="523" width="0" style="664" hidden="1" customWidth="1"/>
    <col min="524" max="525" width="5.625" style="664" customWidth="1"/>
    <col min="526" max="527" width="0" style="664" hidden="1" customWidth="1"/>
    <col min="528" max="529" width="5.625" style="664" customWidth="1"/>
    <col min="530" max="531" width="0" style="664" hidden="1" customWidth="1"/>
    <col min="532" max="533" width="5.625" style="664" customWidth="1"/>
    <col min="534" max="535" width="0" style="664" hidden="1" customWidth="1"/>
    <col min="536" max="537" width="5.625" style="664" customWidth="1"/>
    <col min="538" max="539" width="0" style="664" hidden="1" customWidth="1"/>
    <col min="540" max="541" width="5.625" style="664" customWidth="1"/>
    <col min="542" max="543" width="0" style="664" hidden="1" customWidth="1"/>
    <col min="544" max="545" width="5.625" style="664" customWidth="1"/>
    <col min="546" max="547" width="0" style="664" hidden="1" customWidth="1"/>
    <col min="548" max="549" width="5.625" style="664" customWidth="1"/>
    <col min="550" max="551" width="0" style="664" hidden="1" customWidth="1"/>
    <col min="552" max="553" width="5.625" style="664" customWidth="1"/>
    <col min="554" max="555" width="0" style="664" hidden="1" customWidth="1"/>
    <col min="556" max="557" width="5.625" style="664" customWidth="1"/>
    <col min="558" max="559" width="0" style="664" hidden="1" customWidth="1"/>
    <col min="560" max="561" width="5.625" style="664" customWidth="1"/>
    <col min="562" max="562" width="7.875" style="664" customWidth="1"/>
    <col min="563" max="563" width="14.125" style="664" customWidth="1"/>
    <col min="564" max="564" width="6.125" style="664" customWidth="1"/>
    <col min="565" max="565" width="0" style="664" hidden="1" customWidth="1"/>
    <col min="566" max="768" width="9" style="664"/>
    <col min="769" max="769" width="3.375" style="664" customWidth="1"/>
    <col min="770" max="770" width="15.625" style="664" customWidth="1"/>
    <col min="771" max="771" width="17.625" style="664" customWidth="1"/>
    <col min="772" max="772" width="2.625" style="664" bestFit="1" customWidth="1"/>
    <col min="773" max="773" width="13.625" style="664" customWidth="1"/>
    <col min="774" max="774" width="7.625" style="664" customWidth="1"/>
    <col min="775" max="775" width="0" style="664" hidden="1" customWidth="1"/>
    <col min="776" max="777" width="5.625" style="664" customWidth="1"/>
    <col min="778" max="779" width="0" style="664" hidden="1" customWidth="1"/>
    <col min="780" max="781" width="5.625" style="664" customWidth="1"/>
    <col min="782" max="783" width="0" style="664" hidden="1" customWidth="1"/>
    <col min="784" max="785" width="5.625" style="664" customWidth="1"/>
    <col min="786" max="787" width="0" style="664" hidden="1" customWidth="1"/>
    <col min="788" max="789" width="5.625" style="664" customWidth="1"/>
    <col min="790" max="791" width="0" style="664" hidden="1" customWidth="1"/>
    <col min="792" max="793" width="5.625" style="664" customWidth="1"/>
    <col min="794" max="795" width="0" style="664" hidden="1" customWidth="1"/>
    <col min="796" max="797" width="5.625" style="664" customWidth="1"/>
    <col min="798" max="799" width="0" style="664" hidden="1" customWidth="1"/>
    <col min="800" max="801" width="5.625" style="664" customWidth="1"/>
    <col min="802" max="803" width="0" style="664" hidden="1" customWidth="1"/>
    <col min="804" max="805" width="5.625" style="664" customWidth="1"/>
    <col min="806" max="807" width="0" style="664" hidden="1" customWidth="1"/>
    <col min="808" max="809" width="5.625" style="664" customWidth="1"/>
    <col min="810" max="811" width="0" style="664" hidden="1" customWidth="1"/>
    <col min="812" max="813" width="5.625" style="664" customWidth="1"/>
    <col min="814" max="815" width="0" style="664" hidden="1" customWidth="1"/>
    <col min="816" max="817" width="5.625" style="664" customWidth="1"/>
    <col min="818" max="818" width="7.875" style="664" customWidth="1"/>
    <col min="819" max="819" width="14.125" style="664" customWidth="1"/>
    <col min="820" max="820" width="6.125" style="664" customWidth="1"/>
    <col min="821" max="821" width="0" style="664" hidden="1" customWidth="1"/>
    <col min="822" max="1024" width="9" style="664"/>
    <col min="1025" max="1025" width="3.375" style="664" customWidth="1"/>
    <col min="1026" max="1026" width="15.625" style="664" customWidth="1"/>
    <col min="1027" max="1027" width="17.625" style="664" customWidth="1"/>
    <col min="1028" max="1028" width="2.625" style="664" bestFit="1" customWidth="1"/>
    <col min="1029" max="1029" width="13.625" style="664" customWidth="1"/>
    <col min="1030" max="1030" width="7.625" style="664" customWidth="1"/>
    <col min="1031" max="1031" width="0" style="664" hidden="1" customWidth="1"/>
    <col min="1032" max="1033" width="5.625" style="664" customWidth="1"/>
    <col min="1034" max="1035" width="0" style="664" hidden="1" customWidth="1"/>
    <col min="1036" max="1037" width="5.625" style="664" customWidth="1"/>
    <col min="1038" max="1039" width="0" style="664" hidden="1" customWidth="1"/>
    <col min="1040" max="1041" width="5.625" style="664" customWidth="1"/>
    <col min="1042" max="1043" width="0" style="664" hidden="1" customWidth="1"/>
    <col min="1044" max="1045" width="5.625" style="664" customWidth="1"/>
    <col min="1046" max="1047" width="0" style="664" hidden="1" customWidth="1"/>
    <col min="1048" max="1049" width="5.625" style="664" customWidth="1"/>
    <col min="1050" max="1051" width="0" style="664" hidden="1" customWidth="1"/>
    <col min="1052" max="1053" width="5.625" style="664" customWidth="1"/>
    <col min="1054" max="1055" width="0" style="664" hidden="1" customWidth="1"/>
    <col min="1056" max="1057" width="5.625" style="664" customWidth="1"/>
    <col min="1058" max="1059" width="0" style="664" hidden="1" customWidth="1"/>
    <col min="1060" max="1061" width="5.625" style="664" customWidth="1"/>
    <col min="1062" max="1063" width="0" style="664" hidden="1" customWidth="1"/>
    <col min="1064" max="1065" width="5.625" style="664" customWidth="1"/>
    <col min="1066" max="1067" width="0" style="664" hidden="1" customWidth="1"/>
    <col min="1068" max="1069" width="5.625" style="664" customWidth="1"/>
    <col min="1070" max="1071" width="0" style="664" hidden="1" customWidth="1"/>
    <col min="1072" max="1073" width="5.625" style="664" customWidth="1"/>
    <col min="1074" max="1074" width="7.875" style="664" customWidth="1"/>
    <col min="1075" max="1075" width="14.125" style="664" customWidth="1"/>
    <col min="1076" max="1076" width="6.125" style="664" customWidth="1"/>
    <col min="1077" max="1077" width="0" style="664" hidden="1" customWidth="1"/>
    <col min="1078" max="1280" width="9" style="664"/>
    <col min="1281" max="1281" width="3.375" style="664" customWidth="1"/>
    <col min="1282" max="1282" width="15.625" style="664" customWidth="1"/>
    <col min="1283" max="1283" width="17.625" style="664" customWidth="1"/>
    <col min="1284" max="1284" width="2.625" style="664" bestFit="1" customWidth="1"/>
    <col min="1285" max="1285" width="13.625" style="664" customWidth="1"/>
    <col min="1286" max="1286" width="7.625" style="664" customWidth="1"/>
    <col min="1287" max="1287" width="0" style="664" hidden="1" customWidth="1"/>
    <col min="1288" max="1289" width="5.625" style="664" customWidth="1"/>
    <col min="1290" max="1291" width="0" style="664" hidden="1" customWidth="1"/>
    <col min="1292" max="1293" width="5.625" style="664" customWidth="1"/>
    <col min="1294" max="1295" width="0" style="664" hidden="1" customWidth="1"/>
    <col min="1296" max="1297" width="5.625" style="664" customWidth="1"/>
    <col min="1298" max="1299" width="0" style="664" hidden="1" customWidth="1"/>
    <col min="1300" max="1301" width="5.625" style="664" customWidth="1"/>
    <col min="1302" max="1303" width="0" style="664" hidden="1" customWidth="1"/>
    <col min="1304" max="1305" width="5.625" style="664" customWidth="1"/>
    <col min="1306" max="1307" width="0" style="664" hidden="1" customWidth="1"/>
    <col min="1308" max="1309" width="5.625" style="664" customWidth="1"/>
    <col min="1310" max="1311" width="0" style="664" hidden="1" customWidth="1"/>
    <col min="1312" max="1313" width="5.625" style="664" customWidth="1"/>
    <col min="1314" max="1315" width="0" style="664" hidden="1" customWidth="1"/>
    <col min="1316" max="1317" width="5.625" style="664" customWidth="1"/>
    <col min="1318" max="1319" width="0" style="664" hidden="1" customWidth="1"/>
    <col min="1320" max="1321" width="5.625" style="664" customWidth="1"/>
    <col min="1322" max="1323" width="0" style="664" hidden="1" customWidth="1"/>
    <col min="1324" max="1325" width="5.625" style="664" customWidth="1"/>
    <col min="1326" max="1327" width="0" style="664" hidden="1" customWidth="1"/>
    <col min="1328" max="1329" width="5.625" style="664" customWidth="1"/>
    <col min="1330" max="1330" width="7.875" style="664" customWidth="1"/>
    <col min="1331" max="1331" width="14.125" style="664" customWidth="1"/>
    <col min="1332" max="1332" width="6.125" style="664" customWidth="1"/>
    <col min="1333" max="1333" width="0" style="664" hidden="1" customWidth="1"/>
    <col min="1334" max="1536" width="9" style="664"/>
    <col min="1537" max="1537" width="3.375" style="664" customWidth="1"/>
    <col min="1538" max="1538" width="15.625" style="664" customWidth="1"/>
    <col min="1539" max="1539" width="17.625" style="664" customWidth="1"/>
    <col min="1540" max="1540" width="2.625" style="664" bestFit="1" customWidth="1"/>
    <col min="1541" max="1541" width="13.625" style="664" customWidth="1"/>
    <col min="1542" max="1542" width="7.625" style="664" customWidth="1"/>
    <col min="1543" max="1543" width="0" style="664" hidden="1" customWidth="1"/>
    <col min="1544" max="1545" width="5.625" style="664" customWidth="1"/>
    <col min="1546" max="1547" width="0" style="664" hidden="1" customWidth="1"/>
    <col min="1548" max="1549" width="5.625" style="664" customWidth="1"/>
    <col min="1550" max="1551" width="0" style="664" hidden="1" customWidth="1"/>
    <col min="1552" max="1553" width="5.625" style="664" customWidth="1"/>
    <col min="1554" max="1555" width="0" style="664" hidden="1" customWidth="1"/>
    <col min="1556" max="1557" width="5.625" style="664" customWidth="1"/>
    <col min="1558" max="1559" width="0" style="664" hidden="1" customWidth="1"/>
    <col min="1560" max="1561" width="5.625" style="664" customWidth="1"/>
    <col min="1562" max="1563" width="0" style="664" hidden="1" customWidth="1"/>
    <col min="1564" max="1565" width="5.625" style="664" customWidth="1"/>
    <col min="1566" max="1567" width="0" style="664" hidden="1" customWidth="1"/>
    <col min="1568" max="1569" width="5.625" style="664" customWidth="1"/>
    <col min="1570" max="1571" width="0" style="664" hidden="1" customWidth="1"/>
    <col min="1572" max="1573" width="5.625" style="664" customWidth="1"/>
    <col min="1574" max="1575" width="0" style="664" hidden="1" customWidth="1"/>
    <col min="1576" max="1577" width="5.625" style="664" customWidth="1"/>
    <col min="1578" max="1579" width="0" style="664" hidden="1" customWidth="1"/>
    <col min="1580" max="1581" width="5.625" style="664" customWidth="1"/>
    <col min="1582" max="1583" width="0" style="664" hidden="1" customWidth="1"/>
    <col min="1584" max="1585" width="5.625" style="664" customWidth="1"/>
    <col min="1586" max="1586" width="7.875" style="664" customWidth="1"/>
    <col min="1587" max="1587" width="14.125" style="664" customWidth="1"/>
    <col min="1588" max="1588" width="6.125" style="664" customWidth="1"/>
    <col min="1589" max="1589" width="0" style="664" hidden="1" customWidth="1"/>
    <col min="1590" max="1792" width="9" style="664"/>
    <col min="1793" max="1793" width="3.375" style="664" customWidth="1"/>
    <col min="1794" max="1794" width="15.625" style="664" customWidth="1"/>
    <col min="1795" max="1795" width="17.625" style="664" customWidth="1"/>
    <col min="1796" max="1796" width="2.625" style="664" bestFit="1" customWidth="1"/>
    <col min="1797" max="1797" width="13.625" style="664" customWidth="1"/>
    <col min="1798" max="1798" width="7.625" style="664" customWidth="1"/>
    <col min="1799" max="1799" width="0" style="664" hidden="1" customWidth="1"/>
    <col min="1800" max="1801" width="5.625" style="664" customWidth="1"/>
    <col min="1802" max="1803" width="0" style="664" hidden="1" customWidth="1"/>
    <col min="1804" max="1805" width="5.625" style="664" customWidth="1"/>
    <col min="1806" max="1807" width="0" style="664" hidden="1" customWidth="1"/>
    <col min="1808" max="1809" width="5.625" style="664" customWidth="1"/>
    <col min="1810" max="1811" width="0" style="664" hidden="1" customWidth="1"/>
    <col min="1812" max="1813" width="5.625" style="664" customWidth="1"/>
    <col min="1814" max="1815" width="0" style="664" hidden="1" customWidth="1"/>
    <col min="1816" max="1817" width="5.625" style="664" customWidth="1"/>
    <col min="1818" max="1819" width="0" style="664" hidden="1" customWidth="1"/>
    <col min="1820" max="1821" width="5.625" style="664" customWidth="1"/>
    <col min="1822" max="1823" width="0" style="664" hidden="1" customWidth="1"/>
    <col min="1824" max="1825" width="5.625" style="664" customWidth="1"/>
    <col min="1826" max="1827" width="0" style="664" hidden="1" customWidth="1"/>
    <col min="1828" max="1829" width="5.625" style="664" customWidth="1"/>
    <col min="1830" max="1831" width="0" style="664" hidden="1" customWidth="1"/>
    <col min="1832" max="1833" width="5.625" style="664" customWidth="1"/>
    <col min="1834" max="1835" width="0" style="664" hidden="1" customWidth="1"/>
    <col min="1836" max="1837" width="5.625" style="664" customWidth="1"/>
    <col min="1838" max="1839" width="0" style="664" hidden="1" customWidth="1"/>
    <col min="1840" max="1841" width="5.625" style="664" customWidth="1"/>
    <col min="1842" max="1842" width="7.875" style="664" customWidth="1"/>
    <col min="1843" max="1843" width="14.125" style="664" customWidth="1"/>
    <col min="1844" max="1844" width="6.125" style="664" customWidth="1"/>
    <col min="1845" max="1845" width="0" style="664" hidden="1" customWidth="1"/>
    <col min="1846" max="2048" width="9" style="664"/>
    <col min="2049" max="2049" width="3.375" style="664" customWidth="1"/>
    <col min="2050" max="2050" width="15.625" style="664" customWidth="1"/>
    <col min="2051" max="2051" width="17.625" style="664" customWidth="1"/>
    <col min="2052" max="2052" width="2.625" style="664" bestFit="1" customWidth="1"/>
    <col min="2053" max="2053" width="13.625" style="664" customWidth="1"/>
    <col min="2054" max="2054" width="7.625" style="664" customWidth="1"/>
    <col min="2055" max="2055" width="0" style="664" hidden="1" customWidth="1"/>
    <col min="2056" max="2057" width="5.625" style="664" customWidth="1"/>
    <col min="2058" max="2059" width="0" style="664" hidden="1" customWidth="1"/>
    <col min="2060" max="2061" width="5.625" style="664" customWidth="1"/>
    <col min="2062" max="2063" width="0" style="664" hidden="1" customWidth="1"/>
    <col min="2064" max="2065" width="5.625" style="664" customWidth="1"/>
    <col min="2066" max="2067" width="0" style="664" hidden="1" customWidth="1"/>
    <col min="2068" max="2069" width="5.625" style="664" customWidth="1"/>
    <col min="2070" max="2071" width="0" style="664" hidden="1" customWidth="1"/>
    <col min="2072" max="2073" width="5.625" style="664" customWidth="1"/>
    <col min="2074" max="2075" width="0" style="664" hidden="1" customWidth="1"/>
    <col min="2076" max="2077" width="5.625" style="664" customWidth="1"/>
    <col min="2078" max="2079" width="0" style="664" hidden="1" customWidth="1"/>
    <col min="2080" max="2081" width="5.625" style="664" customWidth="1"/>
    <col min="2082" max="2083" width="0" style="664" hidden="1" customWidth="1"/>
    <col min="2084" max="2085" width="5.625" style="664" customWidth="1"/>
    <col min="2086" max="2087" width="0" style="664" hidden="1" customWidth="1"/>
    <col min="2088" max="2089" width="5.625" style="664" customWidth="1"/>
    <col min="2090" max="2091" width="0" style="664" hidden="1" customWidth="1"/>
    <col min="2092" max="2093" width="5.625" style="664" customWidth="1"/>
    <col min="2094" max="2095" width="0" style="664" hidden="1" customWidth="1"/>
    <col min="2096" max="2097" width="5.625" style="664" customWidth="1"/>
    <col min="2098" max="2098" width="7.875" style="664" customWidth="1"/>
    <col min="2099" max="2099" width="14.125" style="664" customWidth="1"/>
    <col min="2100" max="2100" width="6.125" style="664" customWidth="1"/>
    <col min="2101" max="2101" width="0" style="664" hidden="1" customWidth="1"/>
    <col min="2102" max="2304" width="9" style="664"/>
    <col min="2305" max="2305" width="3.375" style="664" customWidth="1"/>
    <col min="2306" max="2306" width="15.625" style="664" customWidth="1"/>
    <col min="2307" max="2307" width="17.625" style="664" customWidth="1"/>
    <col min="2308" max="2308" width="2.625" style="664" bestFit="1" customWidth="1"/>
    <col min="2309" max="2309" width="13.625" style="664" customWidth="1"/>
    <col min="2310" max="2310" width="7.625" style="664" customWidth="1"/>
    <col min="2311" max="2311" width="0" style="664" hidden="1" customWidth="1"/>
    <col min="2312" max="2313" width="5.625" style="664" customWidth="1"/>
    <col min="2314" max="2315" width="0" style="664" hidden="1" customWidth="1"/>
    <col min="2316" max="2317" width="5.625" style="664" customWidth="1"/>
    <col min="2318" max="2319" width="0" style="664" hidden="1" customWidth="1"/>
    <col min="2320" max="2321" width="5.625" style="664" customWidth="1"/>
    <col min="2322" max="2323" width="0" style="664" hidden="1" customWidth="1"/>
    <col min="2324" max="2325" width="5.625" style="664" customWidth="1"/>
    <col min="2326" max="2327" width="0" style="664" hidden="1" customWidth="1"/>
    <col min="2328" max="2329" width="5.625" style="664" customWidth="1"/>
    <col min="2330" max="2331" width="0" style="664" hidden="1" customWidth="1"/>
    <col min="2332" max="2333" width="5.625" style="664" customWidth="1"/>
    <col min="2334" max="2335" width="0" style="664" hidden="1" customWidth="1"/>
    <col min="2336" max="2337" width="5.625" style="664" customWidth="1"/>
    <col min="2338" max="2339" width="0" style="664" hidden="1" customWidth="1"/>
    <col min="2340" max="2341" width="5.625" style="664" customWidth="1"/>
    <col min="2342" max="2343" width="0" style="664" hidden="1" customWidth="1"/>
    <col min="2344" max="2345" width="5.625" style="664" customWidth="1"/>
    <col min="2346" max="2347" width="0" style="664" hidden="1" customWidth="1"/>
    <col min="2348" max="2349" width="5.625" style="664" customWidth="1"/>
    <col min="2350" max="2351" width="0" style="664" hidden="1" customWidth="1"/>
    <col min="2352" max="2353" width="5.625" style="664" customWidth="1"/>
    <col min="2354" max="2354" width="7.875" style="664" customWidth="1"/>
    <col min="2355" max="2355" width="14.125" style="664" customWidth="1"/>
    <col min="2356" max="2356" width="6.125" style="664" customWidth="1"/>
    <col min="2357" max="2357" width="0" style="664" hidden="1" customWidth="1"/>
    <col min="2358" max="2560" width="9" style="664"/>
    <col min="2561" max="2561" width="3.375" style="664" customWidth="1"/>
    <col min="2562" max="2562" width="15.625" style="664" customWidth="1"/>
    <col min="2563" max="2563" width="17.625" style="664" customWidth="1"/>
    <col min="2564" max="2564" width="2.625" style="664" bestFit="1" customWidth="1"/>
    <col min="2565" max="2565" width="13.625" style="664" customWidth="1"/>
    <col min="2566" max="2566" width="7.625" style="664" customWidth="1"/>
    <col min="2567" max="2567" width="0" style="664" hidden="1" customWidth="1"/>
    <col min="2568" max="2569" width="5.625" style="664" customWidth="1"/>
    <col min="2570" max="2571" width="0" style="664" hidden="1" customWidth="1"/>
    <col min="2572" max="2573" width="5.625" style="664" customWidth="1"/>
    <col min="2574" max="2575" width="0" style="664" hidden="1" customWidth="1"/>
    <col min="2576" max="2577" width="5.625" style="664" customWidth="1"/>
    <col min="2578" max="2579" width="0" style="664" hidden="1" customWidth="1"/>
    <col min="2580" max="2581" width="5.625" style="664" customWidth="1"/>
    <col min="2582" max="2583" width="0" style="664" hidden="1" customWidth="1"/>
    <col min="2584" max="2585" width="5.625" style="664" customWidth="1"/>
    <col min="2586" max="2587" width="0" style="664" hidden="1" customWidth="1"/>
    <col min="2588" max="2589" width="5.625" style="664" customWidth="1"/>
    <col min="2590" max="2591" width="0" style="664" hidden="1" customWidth="1"/>
    <col min="2592" max="2593" width="5.625" style="664" customWidth="1"/>
    <col min="2594" max="2595" width="0" style="664" hidden="1" customWidth="1"/>
    <col min="2596" max="2597" width="5.625" style="664" customWidth="1"/>
    <col min="2598" max="2599" width="0" style="664" hidden="1" customWidth="1"/>
    <col min="2600" max="2601" width="5.625" style="664" customWidth="1"/>
    <col min="2602" max="2603" width="0" style="664" hidden="1" customWidth="1"/>
    <col min="2604" max="2605" width="5.625" style="664" customWidth="1"/>
    <col min="2606" max="2607" width="0" style="664" hidden="1" customWidth="1"/>
    <col min="2608" max="2609" width="5.625" style="664" customWidth="1"/>
    <col min="2610" max="2610" width="7.875" style="664" customWidth="1"/>
    <col min="2611" max="2611" width="14.125" style="664" customWidth="1"/>
    <col min="2612" max="2612" width="6.125" style="664" customWidth="1"/>
    <col min="2613" max="2613" width="0" style="664" hidden="1" customWidth="1"/>
    <col min="2614" max="2816" width="9" style="664"/>
    <col min="2817" max="2817" width="3.375" style="664" customWidth="1"/>
    <col min="2818" max="2818" width="15.625" style="664" customWidth="1"/>
    <col min="2819" max="2819" width="17.625" style="664" customWidth="1"/>
    <col min="2820" max="2820" width="2.625" style="664" bestFit="1" customWidth="1"/>
    <col min="2821" max="2821" width="13.625" style="664" customWidth="1"/>
    <col min="2822" max="2822" width="7.625" style="664" customWidth="1"/>
    <col min="2823" max="2823" width="0" style="664" hidden="1" customWidth="1"/>
    <col min="2824" max="2825" width="5.625" style="664" customWidth="1"/>
    <col min="2826" max="2827" width="0" style="664" hidden="1" customWidth="1"/>
    <col min="2828" max="2829" width="5.625" style="664" customWidth="1"/>
    <col min="2830" max="2831" width="0" style="664" hidden="1" customWidth="1"/>
    <col min="2832" max="2833" width="5.625" style="664" customWidth="1"/>
    <col min="2834" max="2835" width="0" style="664" hidden="1" customWidth="1"/>
    <col min="2836" max="2837" width="5.625" style="664" customWidth="1"/>
    <col min="2838" max="2839" width="0" style="664" hidden="1" customWidth="1"/>
    <col min="2840" max="2841" width="5.625" style="664" customWidth="1"/>
    <col min="2842" max="2843" width="0" style="664" hidden="1" customWidth="1"/>
    <col min="2844" max="2845" width="5.625" style="664" customWidth="1"/>
    <col min="2846" max="2847" width="0" style="664" hidden="1" customWidth="1"/>
    <col min="2848" max="2849" width="5.625" style="664" customWidth="1"/>
    <col min="2850" max="2851" width="0" style="664" hidden="1" customWidth="1"/>
    <col min="2852" max="2853" width="5.625" style="664" customWidth="1"/>
    <col min="2854" max="2855" width="0" style="664" hidden="1" customWidth="1"/>
    <col min="2856" max="2857" width="5.625" style="664" customWidth="1"/>
    <col min="2858" max="2859" width="0" style="664" hidden="1" customWidth="1"/>
    <col min="2860" max="2861" width="5.625" style="664" customWidth="1"/>
    <col min="2862" max="2863" width="0" style="664" hidden="1" customWidth="1"/>
    <col min="2864" max="2865" width="5.625" style="664" customWidth="1"/>
    <col min="2866" max="2866" width="7.875" style="664" customWidth="1"/>
    <col min="2867" max="2867" width="14.125" style="664" customWidth="1"/>
    <col min="2868" max="2868" width="6.125" style="664" customWidth="1"/>
    <col min="2869" max="2869" width="0" style="664" hidden="1" customWidth="1"/>
    <col min="2870" max="3072" width="9" style="664"/>
    <col min="3073" max="3073" width="3.375" style="664" customWidth="1"/>
    <col min="3074" max="3074" width="15.625" style="664" customWidth="1"/>
    <col min="3075" max="3075" width="17.625" style="664" customWidth="1"/>
    <col min="3076" max="3076" width="2.625" style="664" bestFit="1" customWidth="1"/>
    <col min="3077" max="3077" width="13.625" style="664" customWidth="1"/>
    <col min="3078" max="3078" width="7.625" style="664" customWidth="1"/>
    <col min="3079" max="3079" width="0" style="664" hidden="1" customWidth="1"/>
    <col min="3080" max="3081" width="5.625" style="664" customWidth="1"/>
    <col min="3082" max="3083" width="0" style="664" hidden="1" customWidth="1"/>
    <col min="3084" max="3085" width="5.625" style="664" customWidth="1"/>
    <col min="3086" max="3087" width="0" style="664" hidden="1" customWidth="1"/>
    <col min="3088" max="3089" width="5.625" style="664" customWidth="1"/>
    <col min="3090" max="3091" width="0" style="664" hidden="1" customWidth="1"/>
    <col min="3092" max="3093" width="5.625" style="664" customWidth="1"/>
    <col min="3094" max="3095" width="0" style="664" hidden="1" customWidth="1"/>
    <col min="3096" max="3097" width="5.625" style="664" customWidth="1"/>
    <col min="3098" max="3099" width="0" style="664" hidden="1" customWidth="1"/>
    <col min="3100" max="3101" width="5.625" style="664" customWidth="1"/>
    <col min="3102" max="3103" width="0" style="664" hidden="1" customWidth="1"/>
    <col min="3104" max="3105" width="5.625" style="664" customWidth="1"/>
    <col min="3106" max="3107" width="0" style="664" hidden="1" customWidth="1"/>
    <col min="3108" max="3109" width="5.625" style="664" customWidth="1"/>
    <col min="3110" max="3111" width="0" style="664" hidden="1" customWidth="1"/>
    <col min="3112" max="3113" width="5.625" style="664" customWidth="1"/>
    <col min="3114" max="3115" width="0" style="664" hidden="1" customWidth="1"/>
    <col min="3116" max="3117" width="5.625" style="664" customWidth="1"/>
    <col min="3118" max="3119" width="0" style="664" hidden="1" customWidth="1"/>
    <col min="3120" max="3121" width="5.625" style="664" customWidth="1"/>
    <col min="3122" max="3122" width="7.875" style="664" customWidth="1"/>
    <col min="3123" max="3123" width="14.125" style="664" customWidth="1"/>
    <col min="3124" max="3124" width="6.125" style="664" customWidth="1"/>
    <col min="3125" max="3125" width="0" style="664" hidden="1" customWidth="1"/>
    <col min="3126" max="3328" width="9" style="664"/>
    <col min="3329" max="3329" width="3.375" style="664" customWidth="1"/>
    <col min="3330" max="3330" width="15.625" style="664" customWidth="1"/>
    <col min="3331" max="3331" width="17.625" style="664" customWidth="1"/>
    <col min="3332" max="3332" width="2.625" style="664" bestFit="1" customWidth="1"/>
    <col min="3333" max="3333" width="13.625" style="664" customWidth="1"/>
    <col min="3334" max="3334" width="7.625" style="664" customWidth="1"/>
    <col min="3335" max="3335" width="0" style="664" hidden="1" customWidth="1"/>
    <col min="3336" max="3337" width="5.625" style="664" customWidth="1"/>
    <col min="3338" max="3339" width="0" style="664" hidden="1" customWidth="1"/>
    <col min="3340" max="3341" width="5.625" style="664" customWidth="1"/>
    <col min="3342" max="3343" width="0" style="664" hidden="1" customWidth="1"/>
    <col min="3344" max="3345" width="5.625" style="664" customWidth="1"/>
    <col min="3346" max="3347" width="0" style="664" hidden="1" customWidth="1"/>
    <col min="3348" max="3349" width="5.625" style="664" customWidth="1"/>
    <col min="3350" max="3351" width="0" style="664" hidden="1" customWidth="1"/>
    <col min="3352" max="3353" width="5.625" style="664" customWidth="1"/>
    <col min="3354" max="3355" width="0" style="664" hidden="1" customWidth="1"/>
    <col min="3356" max="3357" width="5.625" style="664" customWidth="1"/>
    <col min="3358" max="3359" width="0" style="664" hidden="1" customWidth="1"/>
    <col min="3360" max="3361" width="5.625" style="664" customWidth="1"/>
    <col min="3362" max="3363" width="0" style="664" hidden="1" customWidth="1"/>
    <col min="3364" max="3365" width="5.625" style="664" customWidth="1"/>
    <col min="3366" max="3367" width="0" style="664" hidden="1" customWidth="1"/>
    <col min="3368" max="3369" width="5.625" style="664" customWidth="1"/>
    <col min="3370" max="3371" width="0" style="664" hidden="1" customWidth="1"/>
    <col min="3372" max="3373" width="5.625" style="664" customWidth="1"/>
    <col min="3374" max="3375" width="0" style="664" hidden="1" customWidth="1"/>
    <col min="3376" max="3377" width="5.625" style="664" customWidth="1"/>
    <col min="3378" max="3378" width="7.875" style="664" customWidth="1"/>
    <col min="3379" max="3379" width="14.125" style="664" customWidth="1"/>
    <col min="3380" max="3380" width="6.125" style="664" customWidth="1"/>
    <col min="3381" max="3381" width="0" style="664" hidden="1" customWidth="1"/>
    <col min="3382" max="3584" width="9" style="664"/>
    <col min="3585" max="3585" width="3.375" style="664" customWidth="1"/>
    <col min="3586" max="3586" width="15.625" style="664" customWidth="1"/>
    <col min="3587" max="3587" width="17.625" style="664" customWidth="1"/>
    <col min="3588" max="3588" width="2.625" style="664" bestFit="1" customWidth="1"/>
    <col min="3589" max="3589" width="13.625" style="664" customWidth="1"/>
    <col min="3590" max="3590" width="7.625" style="664" customWidth="1"/>
    <col min="3591" max="3591" width="0" style="664" hidden="1" customWidth="1"/>
    <col min="3592" max="3593" width="5.625" style="664" customWidth="1"/>
    <col min="3594" max="3595" width="0" style="664" hidden="1" customWidth="1"/>
    <col min="3596" max="3597" width="5.625" style="664" customWidth="1"/>
    <col min="3598" max="3599" width="0" style="664" hidden="1" customWidth="1"/>
    <col min="3600" max="3601" width="5.625" style="664" customWidth="1"/>
    <col min="3602" max="3603" width="0" style="664" hidden="1" customWidth="1"/>
    <col min="3604" max="3605" width="5.625" style="664" customWidth="1"/>
    <col min="3606" max="3607" width="0" style="664" hidden="1" customWidth="1"/>
    <col min="3608" max="3609" width="5.625" style="664" customWidth="1"/>
    <col min="3610" max="3611" width="0" style="664" hidden="1" customWidth="1"/>
    <col min="3612" max="3613" width="5.625" style="664" customWidth="1"/>
    <col min="3614" max="3615" width="0" style="664" hidden="1" customWidth="1"/>
    <col min="3616" max="3617" width="5.625" style="664" customWidth="1"/>
    <col min="3618" max="3619" width="0" style="664" hidden="1" customWidth="1"/>
    <col min="3620" max="3621" width="5.625" style="664" customWidth="1"/>
    <col min="3622" max="3623" width="0" style="664" hidden="1" customWidth="1"/>
    <col min="3624" max="3625" width="5.625" style="664" customWidth="1"/>
    <col min="3626" max="3627" width="0" style="664" hidden="1" customWidth="1"/>
    <col min="3628" max="3629" width="5.625" style="664" customWidth="1"/>
    <col min="3630" max="3631" width="0" style="664" hidden="1" customWidth="1"/>
    <col min="3632" max="3633" width="5.625" style="664" customWidth="1"/>
    <col min="3634" max="3634" width="7.875" style="664" customWidth="1"/>
    <col min="3635" max="3635" width="14.125" style="664" customWidth="1"/>
    <col min="3636" max="3636" width="6.125" style="664" customWidth="1"/>
    <col min="3637" max="3637" width="0" style="664" hidden="1" customWidth="1"/>
    <col min="3638" max="3840" width="9" style="664"/>
    <col min="3841" max="3841" width="3.375" style="664" customWidth="1"/>
    <col min="3842" max="3842" width="15.625" style="664" customWidth="1"/>
    <col min="3843" max="3843" width="17.625" style="664" customWidth="1"/>
    <col min="3844" max="3844" width="2.625" style="664" bestFit="1" customWidth="1"/>
    <col min="3845" max="3845" width="13.625" style="664" customWidth="1"/>
    <col min="3846" max="3846" width="7.625" style="664" customWidth="1"/>
    <col min="3847" max="3847" width="0" style="664" hidden="1" customWidth="1"/>
    <col min="3848" max="3849" width="5.625" style="664" customWidth="1"/>
    <col min="3850" max="3851" width="0" style="664" hidden="1" customWidth="1"/>
    <col min="3852" max="3853" width="5.625" style="664" customWidth="1"/>
    <col min="3854" max="3855" width="0" style="664" hidden="1" customWidth="1"/>
    <col min="3856" max="3857" width="5.625" style="664" customWidth="1"/>
    <col min="3858" max="3859" width="0" style="664" hidden="1" customWidth="1"/>
    <col min="3860" max="3861" width="5.625" style="664" customWidth="1"/>
    <col min="3862" max="3863" width="0" style="664" hidden="1" customWidth="1"/>
    <col min="3864" max="3865" width="5.625" style="664" customWidth="1"/>
    <col min="3866" max="3867" width="0" style="664" hidden="1" customWidth="1"/>
    <col min="3868" max="3869" width="5.625" style="664" customWidth="1"/>
    <col min="3870" max="3871" width="0" style="664" hidden="1" customWidth="1"/>
    <col min="3872" max="3873" width="5.625" style="664" customWidth="1"/>
    <col min="3874" max="3875" width="0" style="664" hidden="1" customWidth="1"/>
    <col min="3876" max="3877" width="5.625" style="664" customWidth="1"/>
    <col min="3878" max="3879" width="0" style="664" hidden="1" customWidth="1"/>
    <col min="3880" max="3881" width="5.625" style="664" customWidth="1"/>
    <col min="3882" max="3883" width="0" style="664" hidden="1" customWidth="1"/>
    <col min="3884" max="3885" width="5.625" style="664" customWidth="1"/>
    <col min="3886" max="3887" width="0" style="664" hidden="1" customWidth="1"/>
    <col min="3888" max="3889" width="5.625" style="664" customWidth="1"/>
    <col min="3890" max="3890" width="7.875" style="664" customWidth="1"/>
    <col min="3891" max="3891" width="14.125" style="664" customWidth="1"/>
    <col min="3892" max="3892" width="6.125" style="664" customWidth="1"/>
    <col min="3893" max="3893" width="0" style="664" hidden="1" customWidth="1"/>
    <col min="3894" max="4096" width="9" style="664"/>
    <col min="4097" max="4097" width="3.375" style="664" customWidth="1"/>
    <col min="4098" max="4098" width="15.625" style="664" customWidth="1"/>
    <col min="4099" max="4099" width="17.625" style="664" customWidth="1"/>
    <col min="4100" max="4100" width="2.625" style="664" bestFit="1" customWidth="1"/>
    <col min="4101" max="4101" width="13.625" style="664" customWidth="1"/>
    <col min="4102" max="4102" width="7.625" style="664" customWidth="1"/>
    <col min="4103" max="4103" width="0" style="664" hidden="1" customWidth="1"/>
    <col min="4104" max="4105" width="5.625" style="664" customWidth="1"/>
    <col min="4106" max="4107" width="0" style="664" hidden="1" customWidth="1"/>
    <col min="4108" max="4109" width="5.625" style="664" customWidth="1"/>
    <col min="4110" max="4111" width="0" style="664" hidden="1" customWidth="1"/>
    <col min="4112" max="4113" width="5.625" style="664" customWidth="1"/>
    <col min="4114" max="4115" width="0" style="664" hidden="1" customWidth="1"/>
    <col min="4116" max="4117" width="5.625" style="664" customWidth="1"/>
    <col min="4118" max="4119" width="0" style="664" hidden="1" customWidth="1"/>
    <col min="4120" max="4121" width="5.625" style="664" customWidth="1"/>
    <col min="4122" max="4123" width="0" style="664" hidden="1" customWidth="1"/>
    <col min="4124" max="4125" width="5.625" style="664" customWidth="1"/>
    <col min="4126" max="4127" width="0" style="664" hidden="1" customWidth="1"/>
    <col min="4128" max="4129" width="5.625" style="664" customWidth="1"/>
    <col min="4130" max="4131" width="0" style="664" hidden="1" customWidth="1"/>
    <col min="4132" max="4133" width="5.625" style="664" customWidth="1"/>
    <col min="4134" max="4135" width="0" style="664" hidden="1" customWidth="1"/>
    <col min="4136" max="4137" width="5.625" style="664" customWidth="1"/>
    <col min="4138" max="4139" width="0" style="664" hidden="1" customWidth="1"/>
    <col min="4140" max="4141" width="5.625" style="664" customWidth="1"/>
    <col min="4142" max="4143" width="0" style="664" hidden="1" customWidth="1"/>
    <col min="4144" max="4145" width="5.625" style="664" customWidth="1"/>
    <col min="4146" max="4146" width="7.875" style="664" customWidth="1"/>
    <col min="4147" max="4147" width="14.125" style="664" customWidth="1"/>
    <col min="4148" max="4148" width="6.125" style="664" customWidth="1"/>
    <col min="4149" max="4149" width="0" style="664" hidden="1" customWidth="1"/>
    <col min="4150" max="4352" width="9" style="664"/>
    <col min="4353" max="4353" width="3.375" style="664" customWidth="1"/>
    <col min="4354" max="4354" width="15.625" style="664" customWidth="1"/>
    <col min="4355" max="4355" width="17.625" style="664" customWidth="1"/>
    <col min="4356" max="4356" width="2.625" style="664" bestFit="1" customWidth="1"/>
    <col min="4357" max="4357" width="13.625" style="664" customWidth="1"/>
    <col min="4358" max="4358" width="7.625" style="664" customWidth="1"/>
    <col min="4359" max="4359" width="0" style="664" hidden="1" customWidth="1"/>
    <col min="4360" max="4361" width="5.625" style="664" customWidth="1"/>
    <col min="4362" max="4363" width="0" style="664" hidden="1" customWidth="1"/>
    <col min="4364" max="4365" width="5.625" style="664" customWidth="1"/>
    <col min="4366" max="4367" width="0" style="664" hidden="1" customWidth="1"/>
    <col min="4368" max="4369" width="5.625" style="664" customWidth="1"/>
    <col min="4370" max="4371" width="0" style="664" hidden="1" customWidth="1"/>
    <col min="4372" max="4373" width="5.625" style="664" customWidth="1"/>
    <col min="4374" max="4375" width="0" style="664" hidden="1" customWidth="1"/>
    <col min="4376" max="4377" width="5.625" style="664" customWidth="1"/>
    <col min="4378" max="4379" width="0" style="664" hidden="1" customWidth="1"/>
    <col min="4380" max="4381" width="5.625" style="664" customWidth="1"/>
    <col min="4382" max="4383" width="0" style="664" hidden="1" customWidth="1"/>
    <col min="4384" max="4385" width="5.625" style="664" customWidth="1"/>
    <col min="4386" max="4387" width="0" style="664" hidden="1" customWidth="1"/>
    <col min="4388" max="4389" width="5.625" style="664" customWidth="1"/>
    <col min="4390" max="4391" width="0" style="664" hidden="1" customWidth="1"/>
    <col min="4392" max="4393" width="5.625" style="664" customWidth="1"/>
    <col min="4394" max="4395" width="0" style="664" hidden="1" customWidth="1"/>
    <col min="4396" max="4397" width="5.625" style="664" customWidth="1"/>
    <col min="4398" max="4399" width="0" style="664" hidden="1" customWidth="1"/>
    <col min="4400" max="4401" width="5.625" style="664" customWidth="1"/>
    <col min="4402" max="4402" width="7.875" style="664" customWidth="1"/>
    <col min="4403" max="4403" width="14.125" style="664" customWidth="1"/>
    <col min="4404" max="4404" width="6.125" style="664" customWidth="1"/>
    <col min="4405" max="4405" width="0" style="664" hidden="1" customWidth="1"/>
    <col min="4406" max="4608" width="9" style="664"/>
    <col min="4609" max="4609" width="3.375" style="664" customWidth="1"/>
    <col min="4610" max="4610" width="15.625" style="664" customWidth="1"/>
    <col min="4611" max="4611" width="17.625" style="664" customWidth="1"/>
    <col min="4612" max="4612" width="2.625" style="664" bestFit="1" customWidth="1"/>
    <col min="4613" max="4613" width="13.625" style="664" customWidth="1"/>
    <col min="4614" max="4614" width="7.625" style="664" customWidth="1"/>
    <col min="4615" max="4615" width="0" style="664" hidden="1" customWidth="1"/>
    <col min="4616" max="4617" width="5.625" style="664" customWidth="1"/>
    <col min="4618" max="4619" width="0" style="664" hidden="1" customWidth="1"/>
    <col min="4620" max="4621" width="5.625" style="664" customWidth="1"/>
    <col min="4622" max="4623" width="0" style="664" hidden="1" customWidth="1"/>
    <col min="4624" max="4625" width="5.625" style="664" customWidth="1"/>
    <col min="4626" max="4627" width="0" style="664" hidden="1" customWidth="1"/>
    <col min="4628" max="4629" width="5.625" style="664" customWidth="1"/>
    <col min="4630" max="4631" width="0" style="664" hidden="1" customWidth="1"/>
    <col min="4632" max="4633" width="5.625" style="664" customWidth="1"/>
    <col min="4634" max="4635" width="0" style="664" hidden="1" customWidth="1"/>
    <col min="4636" max="4637" width="5.625" style="664" customWidth="1"/>
    <col min="4638" max="4639" width="0" style="664" hidden="1" customWidth="1"/>
    <col min="4640" max="4641" width="5.625" style="664" customWidth="1"/>
    <col min="4642" max="4643" width="0" style="664" hidden="1" customWidth="1"/>
    <col min="4644" max="4645" width="5.625" style="664" customWidth="1"/>
    <col min="4646" max="4647" width="0" style="664" hidden="1" customWidth="1"/>
    <col min="4648" max="4649" width="5.625" style="664" customWidth="1"/>
    <col min="4650" max="4651" width="0" style="664" hidden="1" customWidth="1"/>
    <col min="4652" max="4653" width="5.625" style="664" customWidth="1"/>
    <col min="4654" max="4655" width="0" style="664" hidden="1" customWidth="1"/>
    <col min="4656" max="4657" width="5.625" style="664" customWidth="1"/>
    <col min="4658" max="4658" width="7.875" style="664" customWidth="1"/>
    <col min="4659" max="4659" width="14.125" style="664" customWidth="1"/>
    <col min="4660" max="4660" width="6.125" style="664" customWidth="1"/>
    <col min="4661" max="4661" width="0" style="664" hidden="1" customWidth="1"/>
    <col min="4662" max="4864" width="9" style="664"/>
    <col min="4865" max="4865" width="3.375" style="664" customWidth="1"/>
    <col min="4866" max="4866" width="15.625" style="664" customWidth="1"/>
    <col min="4867" max="4867" width="17.625" style="664" customWidth="1"/>
    <col min="4868" max="4868" width="2.625" style="664" bestFit="1" customWidth="1"/>
    <col min="4869" max="4869" width="13.625" style="664" customWidth="1"/>
    <col min="4870" max="4870" width="7.625" style="664" customWidth="1"/>
    <col min="4871" max="4871" width="0" style="664" hidden="1" customWidth="1"/>
    <col min="4872" max="4873" width="5.625" style="664" customWidth="1"/>
    <col min="4874" max="4875" width="0" style="664" hidden="1" customWidth="1"/>
    <col min="4876" max="4877" width="5.625" style="664" customWidth="1"/>
    <col min="4878" max="4879" width="0" style="664" hidden="1" customWidth="1"/>
    <col min="4880" max="4881" width="5.625" style="664" customWidth="1"/>
    <col min="4882" max="4883" width="0" style="664" hidden="1" customWidth="1"/>
    <col min="4884" max="4885" width="5.625" style="664" customWidth="1"/>
    <col min="4886" max="4887" width="0" style="664" hidden="1" customWidth="1"/>
    <col min="4888" max="4889" width="5.625" style="664" customWidth="1"/>
    <col min="4890" max="4891" width="0" style="664" hidden="1" customWidth="1"/>
    <col min="4892" max="4893" width="5.625" style="664" customWidth="1"/>
    <col min="4894" max="4895" width="0" style="664" hidden="1" customWidth="1"/>
    <col min="4896" max="4897" width="5.625" style="664" customWidth="1"/>
    <col min="4898" max="4899" width="0" style="664" hidden="1" customWidth="1"/>
    <col min="4900" max="4901" width="5.625" style="664" customWidth="1"/>
    <col min="4902" max="4903" width="0" style="664" hidden="1" customWidth="1"/>
    <col min="4904" max="4905" width="5.625" style="664" customWidth="1"/>
    <col min="4906" max="4907" width="0" style="664" hidden="1" customWidth="1"/>
    <col min="4908" max="4909" width="5.625" style="664" customWidth="1"/>
    <col min="4910" max="4911" width="0" style="664" hidden="1" customWidth="1"/>
    <col min="4912" max="4913" width="5.625" style="664" customWidth="1"/>
    <col min="4914" max="4914" width="7.875" style="664" customWidth="1"/>
    <col min="4915" max="4915" width="14.125" style="664" customWidth="1"/>
    <col min="4916" max="4916" width="6.125" style="664" customWidth="1"/>
    <col min="4917" max="4917" width="0" style="664" hidden="1" customWidth="1"/>
    <col min="4918" max="5120" width="9" style="664"/>
    <col min="5121" max="5121" width="3.375" style="664" customWidth="1"/>
    <col min="5122" max="5122" width="15.625" style="664" customWidth="1"/>
    <col min="5123" max="5123" width="17.625" style="664" customWidth="1"/>
    <col min="5124" max="5124" width="2.625" style="664" bestFit="1" customWidth="1"/>
    <col min="5125" max="5125" width="13.625" style="664" customWidth="1"/>
    <col min="5126" max="5126" width="7.625" style="664" customWidth="1"/>
    <col min="5127" max="5127" width="0" style="664" hidden="1" customWidth="1"/>
    <col min="5128" max="5129" width="5.625" style="664" customWidth="1"/>
    <col min="5130" max="5131" width="0" style="664" hidden="1" customWidth="1"/>
    <col min="5132" max="5133" width="5.625" style="664" customWidth="1"/>
    <col min="5134" max="5135" width="0" style="664" hidden="1" customWidth="1"/>
    <col min="5136" max="5137" width="5.625" style="664" customWidth="1"/>
    <col min="5138" max="5139" width="0" style="664" hidden="1" customWidth="1"/>
    <col min="5140" max="5141" width="5.625" style="664" customWidth="1"/>
    <col min="5142" max="5143" width="0" style="664" hidden="1" customWidth="1"/>
    <col min="5144" max="5145" width="5.625" style="664" customWidth="1"/>
    <col min="5146" max="5147" width="0" style="664" hidden="1" customWidth="1"/>
    <col min="5148" max="5149" width="5.625" style="664" customWidth="1"/>
    <col min="5150" max="5151" width="0" style="664" hidden="1" customWidth="1"/>
    <col min="5152" max="5153" width="5.625" style="664" customWidth="1"/>
    <col min="5154" max="5155" width="0" style="664" hidden="1" customWidth="1"/>
    <col min="5156" max="5157" width="5.625" style="664" customWidth="1"/>
    <col min="5158" max="5159" width="0" style="664" hidden="1" customWidth="1"/>
    <col min="5160" max="5161" width="5.625" style="664" customWidth="1"/>
    <col min="5162" max="5163" width="0" style="664" hidden="1" customWidth="1"/>
    <col min="5164" max="5165" width="5.625" style="664" customWidth="1"/>
    <col min="5166" max="5167" width="0" style="664" hidden="1" customWidth="1"/>
    <col min="5168" max="5169" width="5.625" style="664" customWidth="1"/>
    <col min="5170" max="5170" width="7.875" style="664" customWidth="1"/>
    <col min="5171" max="5171" width="14.125" style="664" customWidth="1"/>
    <col min="5172" max="5172" width="6.125" style="664" customWidth="1"/>
    <col min="5173" max="5173" width="0" style="664" hidden="1" customWidth="1"/>
    <col min="5174" max="5376" width="9" style="664"/>
    <col min="5377" max="5377" width="3.375" style="664" customWidth="1"/>
    <col min="5378" max="5378" width="15.625" style="664" customWidth="1"/>
    <col min="5379" max="5379" width="17.625" style="664" customWidth="1"/>
    <col min="5380" max="5380" width="2.625" style="664" bestFit="1" customWidth="1"/>
    <col min="5381" max="5381" width="13.625" style="664" customWidth="1"/>
    <col min="5382" max="5382" width="7.625" style="664" customWidth="1"/>
    <col min="5383" max="5383" width="0" style="664" hidden="1" customWidth="1"/>
    <col min="5384" max="5385" width="5.625" style="664" customWidth="1"/>
    <col min="5386" max="5387" width="0" style="664" hidden="1" customWidth="1"/>
    <col min="5388" max="5389" width="5.625" style="664" customWidth="1"/>
    <col min="5390" max="5391" width="0" style="664" hidden="1" customWidth="1"/>
    <col min="5392" max="5393" width="5.625" style="664" customWidth="1"/>
    <col min="5394" max="5395" width="0" style="664" hidden="1" customWidth="1"/>
    <col min="5396" max="5397" width="5.625" style="664" customWidth="1"/>
    <col min="5398" max="5399" width="0" style="664" hidden="1" customWidth="1"/>
    <col min="5400" max="5401" width="5.625" style="664" customWidth="1"/>
    <col min="5402" max="5403" width="0" style="664" hidden="1" customWidth="1"/>
    <col min="5404" max="5405" width="5.625" style="664" customWidth="1"/>
    <col min="5406" max="5407" width="0" style="664" hidden="1" customWidth="1"/>
    <col min="5408" max="5409" width="5.625" style="664" customWidth="1"/>
    <col min="5410" max="5411" width="0" style="664" hidden="1" customWidth="1"/>
    <col min="5412" max="5413" width="5.625" style="664" customWidth="1"/>
    <col min="5414" max="5415" width="0" style="664" hidden="1" customWidth="1"/>
    <col min="5416" max="5417" width="5.625" style="664" customWidth="1"/>
    <col min="5418" max="5419" width="0" style="664" hidden="1" customWidth="1"/>
    <col min="5420" max="5421" width="5.625" style="664" customWidth="1"/>
    <col min="5422" max="5423" width="0" style="664" hidden="1" customWidth="1"/>
    <col min="5424" max="5425" width="5.625" style="664" customWidth="1"/>
    <col min="5426" max="5426" width="7.875" style="664" customWidth="1"/>
    <col min="5427" max="5427" width="14.125" style="664" customWidth="1"/>
    <col min="5428" max="5428" width="6.125" style="664" customWidth="1"/>
    <col min="5429" max="5429" width="0" style="664" hidden="1" customWidth="1"/>
    <col min="5430" max="5632" width="9" style="664"/>
    <col min="5633" max="5633" width="3.375" style="664" customWidth="1"/>
    <col min="5634" max="5634" width="15.625" style="664" customWidth="1"/>
    <col min="5635" max="5635" width="17.625" style="664" customWidth="1"/>
    <col min="5636" max="5636" width="2.625" style="664" bestFit="1" customWidth="1"/>
    <col min="5637" max="5637" width="13.625" style="664" customWidth="1"/>
    <col min="5638" max="5638" width="7.625" style="664" customWidth="1"/>
    <col min="5639" max="5639" width="0" style="664" hidden="1" customWidth="1"/>
    <col min="5640" max="5641" width="5.625" style="664" customWidth="1"/>
    <col min="5642" max="5643" width="0" style="664" hidden="1" customWidth="1"/>
    <col min="5644" max="5645" width="5.625" style="664" customWidth="1"/>
    <col min="5646" max="5647" width="0" style="664" hidden="1" customWidth="1"/>
    <col min="5648" max="5649" width="5.625" style="664" customWidth="1"/>
    <col min="5650" max="5651" width="0" style="664" hidden="1" customWidth="1"/>
    <col min="5652" max="5653" width="5.625" style="664" customWidth="1"/>
    <col min="5654" max="5655" width="0" style="664" hidden="1" customWidth="1"/>
    <col min="5656" max="5657" width="5.625" style="664" customWidth="1"/>
    <col min="5658" max="5659" width="0" style="664" hidden="1" customWidth="1"/>
    <col min="5660" max="5661" width="5.625" style="664" customWidth="1"/>
    <col min="5662" max="5663" width="0" style="664" hidden="1" customWidth="1"/>
    <col min="5664" max="5665" width="5.625" style="664" customWidth="1"/>
    <col min="5666" max="5667" width="0" style="664" hidden="1" customWidth="1"/>
    <col min="5668" max="5669" width="5.625" style="664" customWidth="1"/>
    <col min="5670" max="5671" width="0" style="664" hidden="1" customWidth="1"/>
    <col min="5672" max="5673" width="5.625" style="664" customWidth="1"/>
    <col min="5674" max="5675" width="0" style="664" hidden="1" customWidth="1"/>
    <col min="5676" max="5677" width="5.625" style="664" customWidth="1"/>
    <col min="5678" max="5679" width="0" style="664" hidden="1" customWidth="1"/>
    <col min="5680" max="5681" width="5.625" style="664" customWidth="1"/>
    <col min="5682" max="5682" width="7.875" style="664" customWidth="1"/>
    <col min="5683" max="5683" width="14.125" style="664" customWidth="1"/>
    <col min="5684" max="5684" width="6.125" style="664" customWidth="1"/>
    <col min="5685" max="5685" width="0" style="664" hidden="1" customWidth="1"/>
    <col min="5686" max="5888" width="9" style="664"/>
    <col min="5889" max="5889" width="3.375" style="664" customWidth="1"/>
    <col min="5890" max="5890" width="15.625" style="664" customWidth="1"/>
    <col min="5891" max="5891" width="17.625" style="664" customWidth="1"/>
    <col min="5892" max="5892" width="2.625" style="664" bestFit="1" customWidth="1"/>
    <col min="5893" max="5893" width="13.625" style="664" customWidth="1"/>
    <col min="5894" max="5894" width="7.625" style="664" customWidth="1"/>
    <col min="5895" max="5895" width="0" style="664" hidden="1" customWidth="1"/>
    <col min="5896" max="5897" width="5.625" style="664" customWidth="1"/>
    <col min="5898" max="5899" width="0" style="664" hidden="1" customWidth="1"/>
    <col min="5900" max="5901" width="5.625" style="664" customWidth="1"/>
    <col min="5902" max="5903" width="0" style="664" hidden="1" customWidth="1"/>
    <col min="5904" max="5905" width="5.625" style="664" customWidth="1"/>
    <col min="5906" max="5907" width="0" style="664" hidden="1" customWidth="1"/>
    <col min="5908" max="5909" width="5.625" style="664" customWidth="1"/>
    <col min="5910" max="5911" width="0" style="664" hidden="1" customWidth="1"/>
    <col min="5912" max="5913" width="5.625" style="664" customWidth="1"/>
    <col min="5914" max="5915" width="0" style="664" hidden="1" customWidth="1"/>
    <col min="5916" max="5917" width="5.625" style="664" customWidth="1"/>
    <col min="5918" max="5919" width="0" style="664" hidden="1" customWidth="1"/>
    <col min="5920" max="5921" width="5.625" style="664" customWidth="1"/>
    <col min="5922" max="5923" width="0" style="664" hidden="1" customWidth="1"/>
    <col min="5924" max="5925" width="5.625" style="664" customWidth="1"/>
    <col min="5926" max="5927" width="0" style="664" hidden="1" customWidth="1"/>
    <col min="5928" max="5929" width="5.625" style="664" customWidth="1"/>
    <col min="5930" max="5931" width="0" style="664" hidden="1" customWidth="1"/>
    <col min="5932" max="5933" width="5.625" style="664" customWidth="1"/>
    <col min="5934" max="5935" width="0" style="664" hidden="1" customWidth="1"/>
    <col min="5936" max="5937" width="5.625" style="664" customWidth="1"/>
    <col min="5938" max="5938" width="7.875" style="664" customWidth="1"/>
    <col min="5939" max="5939" width="14.125" style="664" customWidth="1"/>
    <col min="5940" max="5940" width="6.125" style="664" customWidth="1"/>
    <col min="5941" max="5941" width="0" style="664" hidden="1" customWidth="1"/>
    <col min="5942" max="6144" width="9" style="664"/>
    <col min="6145" max="6145" width="3.375" style="664" customWidth="1"/>
    <col min="6146" max="6146" width="15.625" style="664" customWidth="1"/>
    <col min="6147" max="6147" width="17.625" style="664" customWidth="1"/>
    <col min="6148" max="6148" width="2.625" style="664" bestFit="1" customWidth="1"/>
    <col min="6149" max="6149" width="13.625" style="664" customWidth="1"/>
    <col min="6150" max="6150" width="7.625" style="664" customWidth="1"/>
    <col min="6151" max="6151" width="0" style="664" hidden="1" customWidth="1"/>
    <col min="6152" max="6153" width="5.625" style="664" customWidth="1"/>
    <col min="6154" max="6155" width="0" style="664" hidden="1" customWidth="1"/>
    <col min="6156" max="6157" width="5.625" style="664" customWidth="1"/>
    <col min="6158" max="6159" width="0" style="664" hidden="1" customWidth="1"/>
    <col min="6160" max="6161" width="5.625" style="664" customWidth="1"/>
    <col min="6162" max="6163" width="0" style="664" hidden="1" customWidth="1"/>
    <col min="6164" max="6165" width="5.625" style="664" customWidth="1"/>
    <col min="6166" max="6167" width="0" style="664" hidden="1" customWidth="1"/>
    <col min="6168" max="6169" width="5.625" style="664" customWidth="1"/>
    <col min="6170" max="6171" width="0" style="664" hidden="1" customWidth="1"/>
    <col min="6172" max="6173" width="5.625" style="664" customWidth="1"/>
    <col min="6174" max="6175" width="0" style="664" hidden="1" customWidth="1"/>
    <col min="6176" max="6177" width="5.625" style="664" customWidth="1"/>
    <col min="6178" max="6179" width="0" style="664" hidden="1" customWidth="1"/>
    <col min="6180" max="6181" width="5.625" style="664" customWidth="1"/>
    <col min="6182" max="6183" width="0" style="664" hidden="1" customWidth="1"/>
    <col min="6184" max="6185" width="5.625" style="664" customWidth="1"/>
    <col min="6186" max="6187" width="0" style="664" hidden="1" customWidth="1"/>
    <col min="6188" max="6189" width="5.625" style="664" customWidth="1"/>
    <col min="6190" max="6191" width="0" style="664" hidden="1" customWidth="1"/>
    <col min="6192" max="6193" width="5.625" style="664" customWidth="1"/>
    <col min="6194" max="6194" width="7.875" style="664" customWidth="1"/>
    <col min="6195" max="6195" width="14.125" style="664" customWidth="1"/>
    <col min="6196" max="6196" width="6.125" style="664" customWidth="1"/>
    <col min="6197" max="6197" width="0" style="664" hidden="1" customWidth="1"/>
    <col min="6198" max="6400" width="9" style="664"/>
    <col min="6401" max="6401" width="3.375" style="664" customWidth="1"/>
    <col min="6402" max="6402" width="15.625" style="664" customWidth="1"/>
    <col min="6403" max="6403" width="17.625" style="664" customWidth="1"/>
    <col min="6404" max="6404" width="2.625" style="664" bestFit="1" customWidth="1"/>
    <col min="6405" max="6405" width="13.625" style="664" customWidth="1"/>
    <col min="6406" max="6406" width="7.625" style="664" customWidth="1"/>
    <col min="6407" max="6407" width="0" style="664" hidden="1" customWidth="1"/>
    <col min="6408" max="6409" width="5.625" style="664" customWidth="1"/>
    <col min="6410" max="6411" width="0" style="664" hidden="1" customWidth="1"/>
    <col min="6412" max="6413" width="5.625" style="664" customWidth="1"/>
    <col min="6414" max="6415" width="0" style="664" hidden="1" customWidth="1"/>
    <col min="6416" max="6417" width="5.625" style="664" customWidth="1"/>
    <col min="6418" max="6419" width="0" style="664" hidden="1" customWidth="1"/>
    <col min="6420" max="6421" width="5.625" style="664" customWidth="1"/>
    <col min="6422" max="6423" width="0" style="664" hidden="1" customWidth="1"/>
    <col min="6424" max="6425" width="5.625" style="664" customWidth="1"/>
    <col min="6426" max="6427" width="0" style="664" hidden="1" customWidth="1"/>
    <col min="6428" max="6429" width="5.625" style="664" customWidth="1"/>
    <col min="6430" max="6431" width="0" style="664" hidden="1" customWidth="1"/>
    <col min="6432" max="6433" width="5.625" style="664" customWidth="1"/>
    <col min="6434" max="6435" width="0" style="664" hidden="1" customWidth="1"/>
    <col min="6436" max="6437" width="5.625" style="664" customWidth="1"/>
    <col min="6438" max="6439" width="0" style="664" hidden="1" customWidth="1"/>
    <col min="6440" max="6441" width="5.625" style="664" customWidth="1"/>
    <col min="6442" max="6443" width="0" style="664" hidden="1" customWidth="1"/>
    <col min="6444" max="6445" width="5.625" style="664" customWidth="1"/>
    <col min="6446" max="6447" width="0" style="664" hidden="1" customWidth="1"/>
    <col min="6448" max="6449" width="5.625" style="664" customWidth="1"/>
    <col min="6450" max="6450" width="7.875" style="664" customWidth="1"/>
    <col min="6451" max="6451" width="14.125" style="664" customWidth="1"/>
    <col min="6452" max="6452" width="6.125" style="664" customWidth="1"/>
    <col min="6453" max="6453" width="0" style="664" hidden="1" customWidth="1"/>
    <col min="6454" max="6656" width="9" style="664"/>
    <col min="6657" max="6657" width="3.375" style="664" customWidth="1"/>
    <col min="6658" max="6658" width="15.625" style="664" customWidth="1"/>
    <col min="6659" max="6659" width="17.625" style="664" customWidth="1"/>
    <col min="6660" max="6660" width="2.625" style="664" bestFit="1" customWidth="1"/>
    <col min="6661" max="6661" width="13.625" style="664" customWidth="1"/>
    <col min="6662" max="6662" width="7.625" style="664" customWidth="1"/>
    <col min="6663" max="6663" width="0" style="664" hidden="1" customWidth="1"/>
    <col min="6664" max="6665" width="5.625" style="664" customWidth="1"/>
    <col min="6666" max="6667" width="0" style="664" hidden="1" customWidth="1"/>
    <col min="6668" max="6669" width="5.625" style="664" customWidth="1"/>
    <col min="6670" max="6671" width="0" style="664" hidden="1" customWidth="1"/>
    <col min="6672" max="6673" width="5.625" style="664" customWidth="1"/>
    <col min="6674" max="6675" width="0" style="664" hidden="1" customWidth="1"/>
    <col min="6676" max="6677" width="5.625" style="664" customWidth="1"/>
    <col min="6678" max="6679" width="0" style="664" hidden="1" customWidth="1"/>
    <col min="6680" max="6681" width="5.625" style="664" customWidth="1"/>
    <col min="6682" max="6683" width="0" style="664" hidden="1" customWidth="1"/>
    <col min="6684" max="6685" width="5.625" style="664" customWidth="1"/>
    <col min="6686" max="6687" width="0" style="664" hidden="1" customWidth="1"/>
    <col min="6688" max="6689" width="5.625" style="664" customWidth="1"/>
    <col min="6690" max="6691" width="0" style="664" hidden="1" customWidth="1"/>
    <col min="6692" max="6693" width="5.625" style="664" customWidth="1"/>
    <col min="6694" max="6695" width="0" style="664" hidden="1" customWidth="1"/>
    <col min="6696" max="6697" width="5.625" style="664" customWidth="1"/>
    <col min="6698" max="6699" width="0" style="664" hidden="1" customWidth="1"/>
    <col min="6700" max="6701" width="5.625" style="664" customWidth="1"/>
    <col min="6702" max="6703" width="0" style="664" hidden="1" customWidth="1"/>
    <col min="6704" max="6705" width="5.625" style="664" customWidth="1"/>
    <col min="6706" max="6706" width="7.875" style="664" customWidth="1"/>
    <col min="6707" max="6707" width="14.125" style="664" customWidth="1"/>
    <col min="6708" max="6708" width="6.125" style="664" customWidth="1"/>
    <col min="6709" max="6709" width="0" style="664" hidden="1" customWidth="1"/>
    <col min="6710" max="6912" width="9" style="664"/>
    <col min="6913" max="6913" width="3.375" style="664" customWidth="1"/>
    <col min="6914" max="6914" width="15.625" style="664" customWidth="1"/>
    <col min="6915" max="6915" width="17.625" style="664" customWidth="1"/>
    <col min="6916" max="6916" width="2.625" style="664" bestFit="1" customWidth="1"/>
    <col min="6917" max="6917" width="13.625" style="664" customWidth="1"/>
    <col min="6918" max="6918" width="7.625" style="664" customWidth="1"/>
    <col min="6919" max="6919" width="0" style="664" hidden="1" customWidth="1"/>
    <col min="6920" max="6921" width="5.625" style="664" customWidth="1"/>
    <col min="6922" max="6923" width="0" style="664" hidden="1" customWidth="1"/>
    <col min="6924" max="6925" width="5.625" style="664" customWidth="1"/>
    <col min="6926" max="6927" width="0" style="664" hidden="1" customWidth="1"/>
    <col min="6928" max="6929" width="5.625" style="664" customWidth="1"/>
    <col min="6930" max="6931" width="0" style="664" hidden="1" customWidth="1"/>
    <col min="6932" max="6933" width="5.625" style="664" customWidth="1"/>
    <col min="6934" max="6935" width="0" style="664" hidden="1" customWidth="1"/>
    <col min="6936" max="6937" width="5.625" style="664" customWidth="1"/>
    <col min="6938" max="6939" width="0" style="664" hidden="1" customWidth="1"/>
    <col min="6940" max="6941" width="5.625" style="664" customWidth="1"/>
    <col min="6942" max="6943" width="0" style="664" hidden="1" customWidth="1"/>
    <col min="6944" max="6945" width="5.625" style="664" customWidth="1"/>
    <col min="6946" max="6947" width="0" style="664" hidden="1" customWidth="1"/>
    <col min="6948" max="6949" width="5.625" style="664" customWidth="1"/>
    <col min="6950" max="6951" width="0" style="664" hidden="1" customWidth="1"/>
    <col min="6952" max="6953" width="5.625" style="664" customWidth="1"/>
    <col min="6954" max="6955" width="0" style="664" hidden="1" customWidth="1"/>
    <col min="6956" max="6957" width="5.625" style="664" customWidth="1"/>
    <col min="6958" max="6959" width="0" style="664" hidden="1" customWidth="1"/>
    <col min="6960" max="6961" width="5.625" style="664" customWidth="1"/>
    <col min="6962" max="6962" width="7.875" style="664" customWidth="1"/>
    <col min="6963" max="6963" width="14.125" style="664" customWidth="1"/>
    <col min="6964" max="6964" width="6.125" style="664" customWidth="1"/>
    <col min="6965" max="6965" width="0" style="664" hidden="1" customWidth="1"/>
    <col min="6966" max="7168" width="9" style="664"/>
    <col min="7169" max="7169" width="3.375" style="664" customWidth="1"/>
    <col min="7170" max="7170" width="15.625" style="664" customWidth="1"/>
    <col min="7171" max="7171" width="17.625" style="664" customWidth="1"/>
    <col min="7172" max="7172" width="2.625" style="664" bestFit="1" customWidth="1"/>
    <col min="7173" max="7173" width="13.625" style="664" customWidth="1"/>
    <col min="7174" max="7174" width="7.625" style="664" customWidth="1"/>
    <col min="7175" max="7175" width="0" style="664" hidden="1" customWidth="1"/>
    <col min="7176" max="7177" width="5.625" style="664" customWidth="1"/>
    <col min="7178" max="7179" width="0" style="664" hidden="1" customWidth="1"/>
    <col min="7180" max="7181" width="5.625" style="664" customWidth="1"/>
    <col min="7182" max="7183" width="0" style="664" hidden="1" customWidth="1"/>
    <col min="7184" max="7185" width="5.625" style="664" customWidth="1"/>
    <col min="7186" max="7187" width="0" style="664" hidden="1" customWidth="1"/>
    <col min="7188" max="7189" width="5.625" style="664" customWidth="1"/>
    <col min="7190" max="7191" width="0" style="664" hidden="1" customWidth="1"/>
    <col min="7192" max="7193" width="5.625" style="664" customWidth="1"/>
    <col min="7194" max="7195" width="0" style="664" hidden="1" customWidth="1"/>
    <col min="7196" max="7197" width="5.625" style="664" customWidth="1"/>
    <col min="7198" max="7199" width="0" style="664" hidden="1" customWidth="1"/>
    <col min="7200" max="7201" width="5.625" style="664" customWidth="1"/>
    <col min="7202" max="7203" width="0" style="664" hidden="1" customWidth="1"/>
    <col min="7204" max="7205" width="5.625" style="664" customWidth="1"/>
    <col min="7206" max="7207" width="0" style="664" hidden="1" customWidth="1"/>
    <col min="7208" max="7209" width="5.625" style="664" customWidth="1"/>
    <col min="7210" max="7211" width="0" style="664" hidden="1" customWidth="1"/>
    <col min="7212" max="7213" width="5.625" style="664" customWidth="1"/>
    <col min="7214" max="7215" width="0" style="664" hidden="1" customWidth="1"/>
    <col min="7216" max="7217" width="5.625" style="664" customWidth="1"/>
    <col min="7218" max="7218" width="7.875" style="664" customWidth="1"/>
    <col min="7219" max="7219" width="14.125" style="664" customWidth="1"/>
    <col min="7220" max="7220" width="6.125" style="664" customWidth="1"/>
    <col min="7221" max="7221" width="0" style="664" hidden="1" customWidth="1"/>
    <col min="7222" max="7424" width="9" style="664"/>
    <col min="7425" max="7425" width="3.375" style="664" customWidth="1"/>
    <col min="7426" max="7426" width="15.625" style="664" customWidth="1"/>
    <col min="7427" max="7427" width="17.625" style="664" customWidth="1"/>
    <col min="7428" max="7428" width="2.625" style="664" bestFit="1" customWidth="1"/>
    <col min="7429" max="7429" width="13.625" style="664" customWidth="1"/>
    <col min="7430" max="7430" width="7.625" style="664" customWidth="1"/>
    <col min="7431" max="7431" width="0" style="664" hidden="1" customWidth="1"/>
    <col min="7432" max="7433" width="5.625" style="664" customWidth="1"/>
    <col min="7434" max="7435" width="0" style="664" hidden="1" customWidth="1"/>
    <col min="7436" max="7437" width="5.625" style="664" customWidth="1"/>
    <col min="7438" max="7439" width="0" style="664" hidden="1" customWidth="1"/>
    <col min="7440" max="7441" width="5.625" style="664" customWidth="1"/>
    <col min="7442" max="7443" width="0" style="664" hidden="1" customWidth="1"/>
    <col min="7444" max="7445" width="5.625" style="664" customWidth="1"/>
    <col min="7446" max="7447" width="0" style="664" hidden="1" customWidth="1"/>
    <col min="7448" max="7449" width="5.625" style="664" customWidth="1"/>
    <col min="7450" max="7451" width="0" style="664" hidden="1" customWidth="1"/>
    <col min="7452" max="7453" width="5.625" style="664" customWidth="1"/>
    <col min="7454" max="7455" width="0" style="664" hidden="1" customWidth="1"/>
    <col min="7456" max="7457" width="5.625" style="664" customWidth="1"/>
    <col min="7458" max="7459" width="0" style="664" hidden="1" customWidth="1"/>
    <col min="7460" max="7461" width="5.625" style="664" customWidth="1"/>
    <col min="7462" max="7463" width="0" style="664" hidden="1" customWidth="1"/>
    <col min="7464" max="7465" width="5.625" style="664" customWidth="1"/>
    <col min="7466" max="7467" width="0" style="664" hidden="1" customWidth="1"/>
    <col min="7468" max="7469" width="5.625" style="664" customWidth="1"/>
    <col min="7470" max="7471" width="0" style="664" hidden="1" customWidth="1"/>
    <col min="7472" max="7473" width="5.625" style="664" customWidth="1"/>
    <col min="7474" max="7474" width="7.875" style="664" customWidth="1"/>
    <col min="7475" max="7475" width="14.125" style="664" customWidth="1"/>
    <col min="7476" max="7476" width="6.125" style="664" customWidth="1"/>
    <col min="7477" max="7477" width="0" style="664" hidden="1" customWidth="1"/>
    <col min="7478" max="7680" width="9" style="664"/>
    <col min="7681" max="7681" width="3.375" style="664" customWidth="1"/>
    <col min="7682" max="7682" width="15.625" style="664" customWidth="1"/>
    <col min="7683" max="7683" width="17.625" style="664" customWidth="1"/>
    <col min="7684" max="7684" width="2.625" style="664" bestFit="1" customWidth="1"/>
    <col min="7685" max="7685" width="13.625" style="664" customWidth="1"/>
    <col min="7686" max="7686" width="7.625" style="664" customWidth="1"/>
    <col min="7687" max="7687" width="0" style="664" hidden="1" customWidth="1"/>
    <col min="7688" max="7689" width="5.625" style="664" customWidth="1"/>
    <col min="7690" max="7691" width="0" style="664" hidden="1" customWidth="1"/>
    <col min="7692" max="7693" width="5.625" style="664" customWidth="1"/>
    <col min="7694" max="7695" width="0" style="664" hidden="1" customWidth="1"/>
    <col min="7696" max="7697" width="5.625" style="664" customWidth="1"/>
    <col min="7698" max="7699" width="0" style="664" hidden="1" customWidth="1"/>
    <col min="7700" max="7701" width="5.625" style="664" customWidth="1"/>
    <col min="7702" max="7703" width="0" style="664" hidden="1" customWidth="1"/>
    <col min="7704" max="7705" width="5.625" style="664" customWidth="1"/>
    <col min="7706" max="7707" width="0" style="664" hidden="1" customWidth="1"/>
    <col min="7708" max="7709" width="5.625" style="664" customWidth="1"/>
    <col min="7710" max="7711" width="0" style="664" hidden="1" customWidth="1"/>
    <col min="7712" max="7713" width="5.625" style="664" customWidth="1"/>
    <col min="7714" max="7715" width="0" style="664" hidden="1" customWidth="1"/>
    <col min="7716" max="7717" width="5.625" style="664" customWidth="1"/>
    <col min="7718" max="7719" width="0" style="664" hidden="1" customWidth="1"/>
    <col min="7720" max="7721" width="5.625" style="664" customWidth="1"/>
    <col min="7722" max="7723" width="0" style="664" hidden="1" customWidth="1"/>
    <col min="7724" max="7725" width="5.625" style="664" customWidth="1"/>
    <col min="7726" max="7727" width="0" style="664" hidden="1" customWidth="1"/>
    <col min="7728" max="7729" width="5.625" style="664" customWidth="1"/>
    <col min="7730" max="7730" width="7.875" style="664" customWidth="1"/>
    <col min="7731" max="7731" width="14.125" style="664" customWidth="1"/>
    <col min="7732" max="7732" width="6.125" style="664" customWidth="1"/>
    <col min="7733" max="7733" width="0" style="664" hidden="1" customWidth="1"/>
    <col min="7734" max="7936" width="9" style="664"/>
    <col min="7937" max="7937" width="3.375" style="664" customWidth="1"/>
    <col min="7938" max="7938" width="15.625" style="664" customWidth="1"/>
    <col min="7939" max="7939" width="17.625" style="664" customWidth="1"/>
    <col min="7940" max="7940" width="2.625" style="664" bestFit="1" customWidth="1"/>
    <col min="7941" max="7941" width="13.625" style="664" customWidth="1"/>
    <col min="7942" max="7942" width="7.625" style="664" customWidth="1"/>
    <col min="7943" max="7943" width="0" style="664" hidden="1" customWidth="1"/>
    <col min="7944" max="7945" width="5.625" style="664" customWidth="1"/>
    <col min="7946" max="7947" width="0" style="664" hidden="1" customWidth="1"/>
    <col min="7948" max="7949" width="5.625" style="664" customWidth="1"/>
    <col min="7950" max="7951" width="0" style="664" hidden="1" customWidth="1"/>
    <col min="7952" max="7953" width="5.625" style="664" customWidth="1"/>
    <col min="7954" max="7955" width="0" style="664" hidden="1" customWidth="1"/>
    <col min="7956" max="7957" width="5.625" style="664" customWidth="1"/>
    <col min="7958" max="7959" width="0" style="664" hidden="1" customWidth="1"/>
    <col min="7960" max="7961" width="5.625" style="664" customWidth="1"/>
    <col min="7962" max="7963" width="0" style="664" hidden="1" customWidth="1"/>
    <col min="7964" max="7965" width="5.625" style="664" customWidth="1"/>
    <col min="7966" max="7967" width="0" style="664" hidden="1" customWidth="1"/>
    <col min="7968" max="7969" width="5.625" style="664" customWidth="1"/>
    <col min="7970" max="7971" width="0" style="664" hidden="1" customWidth="1"/>
    <col min="7972" max="7973" width="5.625" style="664" customWidth="1"/>
    <col min="7974" max="7975" width="0" style="664" hidden="1" customWidth="1"/>
    <col min="7976" max="7977" width="5.625" style="664" customWidth="1"/>
    <col min="7978" max="7979" width="0" style="664" hidden="1" customWidth="1"/>
    <col min="7980" max="7981" width="5.625" style="664" customWidth="1"/>
    <col min="7982" max="7983" width="0" style="664" hidden="1" customWidth="1"/>
    <col min="7984" max="7985" width="5.625" style="664" customWidth="1"/>
    <col min="7986" max="7986" width="7.875" style="664" customWidth="1"/>
    <col min="7987" max="7987" width="14.125" style="664" customWidth="1"/>
    <col min="7988" max="7988" width="6.125" style="664" customWidth="1"/>
    <col min="7989" max="7989" width="0" style="664" hidden="1" customWidth="1"/>
    <col min="7990" max="8192" width="9" style="664"/>
    <col min="8193" max="8193" width="3.375" style="664" customWidth="1"/>
    <col min="8194" max="8194" width="15.625" style="664" customWidth="1"/>
    <col min="8195" max="8195" width="17.625" style="664" customWidth="1"/>
    <col min="8196" max="8196" width="2.625" style="664" bestFit="1" customWidth="1"/>
    <col min="8197" max="8197" width="13.625" style="664" customWidth="1"/>
    <col min="8198" max="8198" width="7.625" style="664" customWidth="1"/>
    <col min="8199" max="8199" width="0" style="664" hidden="1" customWidth="1"/>
    <col min="8200" max="8201" width="5.625" style="664" customWidth="1"/>
    <col min="8202" max="8203" width="0" style="664" hidden="1" customWidth="1"/>
    <col min="8204" max="8205" width="5.625" style="664" customWidth="1"/>
    <col min="8206" max="8207" width="0" style="664" hidden="1" customWidth="1"/>
    <col min="8208" max="8209" width="5.625" style="664" customWidth="1"/>
    <col min="8210" max="8211" width="0" style="664" hidden="1" customWidth="1"/>
    <col min="8212" max="8213" width="5.625" style="664" customWidth="1"/>
    <col min="8214" max="8215" width="0" style="664" hidden="1" customWidth="1"/>
    <col min="8216" max="8217" width="5.625" style="664" customWidth="1"/>
    <col min="8218" max="8219" width="0" style="664" hidden="1" customWidth="1"/>
    <col min="8220" max="8221" width="5.625" style="664" customWidth="1"/>
    <col min="8222" max="8223" width="0" style="664" hidden="1" customWidth="1"/>
    <col min="8224" max="8225" width="5.625" style="664" customWidth="1"/>
    <col min="8226" max="8227" width="0" style="664" hidden="1" customWidth="1"/>
    <col min="8228" max="8229" width="5.625" style="664" customWidth="1"/>
    <col min="8230" max="8231" width="0" style="664" hidden="1" customWidth="1"/>
    <col min="8232" max="8233" width="5.625" style="664" customWidth="1"/>
    <col min="8234" max="8235" width="0" style="664" hidden="1" customWidth="1"/>
    <col min="8236" max="8237" width="5.625" style="664" customWidth="1"/>
    <col min="8238" max="8239" width="0" style="664" hidden="1" customWidth="1"/>
    <col min="8240" max="8241" width="5.625" style="664" customWidth="1"/>
    <col min="8242" max="8242" width="7.875" style="664" customWidth="1"/>
    <col min="8243" max="8243" width="14.125" style="664" customWidth="1"/>
    <col min="8244" max="8244" width="6.125" style="664" customWidth="1"/>
    <col min="8245" max="8245" width="0" style="664" hidden="1" customWidth="1"/>
    <col min="8246" max="8448" width="9" style="664"/>
    <col min="8449" max="8449" width="3.375" style="664" customWidth="1"/>
    <col min="8450" max="8450" width="15.625" style="664" customWidth="1"/>
    <col min="8451" max="8451" width="17.625" style="664" customWidth="1"/>
    <col min="8452" max="8452" width="2.625" style="664" bestFit="1" customWidth="1"/>
    <col min="8453" max="8453" width="13.625" style="664" customWidth="1"/>
    <col min="8454" max="8454" width="7.625" style="664" customWidth="1"/>
    <col min="8455" max="8455" width="0" style="664" hidden="1" customWidth="1"/>
    <col min="8456" max="8457" width="5.625" style="664" customWidth="1"/>
    <col min="8458" max="8459" width="0" style="664" hidden="1" customWidth="1"/>
    <col min="8460" max="8461" width="5.625" style="664" customWidth="1"/>
    <col min="8462" max="8463" width="0" style="664" hidden="1" customWidth="1"/>
    <col min="8464" max="8465" width="5.625" style="664" customWidth="1"/>
    <col min="8466" max="8467" width="0" style="664" hidden="1" customWidth="1"/>
    <col min="8468" max="8469" width="5.625" style="664" customWidth="1"/>
    <col min="8470" max="8471" width="0" style="664" hidden="1" customWidth="1"/>
    <col min="8472" max="8473" width="5.625" style="664" customWidth="1"/>
    <col min="8474" max="8475" width="0" style="664" hidden="1" customWidth="1"/>
    <col min="8476" max="8477" width="5.625" style="664" customWidth="1"/>
    <col min="8478" max="8479" width="0" style="664" hidden="1" customWidth="1"/>
    <col min="8480" max="8481" width="5.625" style="664" customWidth="1"/>
    <col min="8482" max="8483" width="0" style="664" hidden="1" customWidth="1"/>
    <col min="8484" max="8485" width="5.625" style="664" customWidth="1"/>
    <col min="8486" max="8487" width="0" style="664" hidden="1" customWidth="1"/>
    <col min="8488" max="8489" width="5.625" style="664" customWidth="1"/>
    <col min="8490" max="8491" width="0" style="664" hidden="1" customWidth="1"/>
    <col min="8492" max="8493" width="5.625" style="664" customWidth="1"/>
    <col min="8494" max="8495" width="0" style="664" hidden="1" customWidth="1"/>
    <col min="8496" max="8497" width="5.625" style="664" customWidth="1"/>
    <col min="8498" max="8498" width="7.875" style="664" customWidth="1"/>
    <col min="8499" max="8499" width="14.125" style="664" customWidth="1"/>
    <col min="8500" max="8500" width="6.125" style="664" customWidth="1"/>
    <col min="8501" max="8501" width="0" style="664" hidden="1" customWidth="1"/>
    <col min="8502" max="8704" width="9" style="664"/>
    <col min="8705" max="8705" width="3.375" style="664" customWidth="1"/>
    <col min="8706" max="8706" width="15.625" style="664" customWidth="1"/>
    <col min="8707" max="8707" width="17.625" style="664" customWidth="1"/>
    <col min="8708" max="8708" width="2.625" style="664" bestFit="1" customWidth="1"/>
    <col min="8709" max="8709" width="13.625" style="664" customWidth="1"/>
    <col min="8710" max="8710" width="7.625" style="664" customWidth="1"/>
    <col min="8711" max="8711" width="0" style="664" hidden="1" customWidth="1"/>
    <col min="8712" max="8713" width="5.625" style="664" customWidth="1"/>
    <col min="8714" max="8715" width="0" style="664" hidden="1" customWidth="1"/>
    <col min="8716" max="8717" width="5.625" style="664" customWidth="1"/>
    <col min="8718" max="8719" width="0" style="664" hidden="1" customWidth="1"/>
    <col min="8720" max="8721" width="5.625" style="664" customWidth="1"/>
    <col min="8722" max="8723" width="0" style="664" hidden="1" customWidth="1"/>
    <col min="8724" max="8725" width="5.625" style="664" customWidth="1"/>
    <col min="8726" max="8727" width="0" style="664" hidden="1" customWidth="1"/>
    <col min="8728" max="8729" width="5.625" style="664" customWidth="1"/>
    <col min="8730" max="8731" width="0" style="664" hidden="1" customWidth="1"/>
    <col min="8732" max="8733" width="5.625" style="664" customWidth="1"/>
    <col min="8734" max="8735" width="0" style="664" hidden="1" customWidth="1"/>
    <col min="8736" max="8737" width="5.625" style="664" customWidth="1"/>
    <col min="8738" max="8739" width="0" style="664" hidden="1" customWidth="1"/>
    <col min="8740" max="8741" width="5.625" style="664" customWidth="1"/>
    <col min="8742" max="8743" width="0" style="664" hidden="1" customWidth="1"/>
    <col min="8744" max="8745" width="5.625" style="664" customWidth="1"/>
    <col min="8746" max="8747" width="0" style="664" hidden="1" customWidth="1"/>
    <col min="8748" max="8749" width="5.625" style="664" customWidth="1"/>
    <col min="8750" max="8751" width="0" style="664" hidden="1" customWidth="1"/>
    <col min="8752" max="8753" width="5.625" style="664" customWidth="1"/>
    <col min="8754" max="8754" width="7.875" style="664" customWidth="1"/>
    <col min="8755" max="8755" width="14.125" style="664" customWidth="1"/>
    <col min="8756" max="8756" width="6.125" style="664" customWidth="1"/>
    <col min="8757" max="8757" width="0" style="664" hidden="1" customWidth="1"/>
    <col min="8758" max="8960" width="9" style="664"/>
    <col min="8961" max="8961" width="3.375" style="664" customWidth="1"/>
    <col min="8962" max="8962" width="15.625" style="664" customWidth="1"/>
    <col min="8963" max="8963" width="17.625" style="664" customWidth="1"/>
    <col min="8964" max="8964" width="2.625" style="664" bestFit="1" customWidth="1"/>
    <col min="8965" max="8965" width="13.625" style="664" customWidth="1"/>
    <col min="8966" max="8966" width="7.625" style="664" customWidth="1"/>
    <col min="8967" max="8967" width="0" style="664" hidden="1" customWidth="1"/>
    <col min="8968" max="8969" width="5.625" style="664" customWidth="1"/>
    <col min="8970" max="8971" width="0" style="664" hidden="1" customWidth="1"/>
    <col min="8972" max="8973" width="5.625" style="664" customWidth="1"/>
    <col min="8974" max="8975" width="0" style="664" hidden="1" customWidth="1"/>
    <col min="8976" max="8977" width="5.625" style="664" customWidth="1"/>
    <col min="8978" max="8979" width="0" style="664" hidden="1" customWidth="1"/>
    <col min="8980" max="8981" width="5.625" style="664" customWidth="1"/>
    <col min="8982" max="8983" width="0" style="664" hidden="1" customWidth="1"/>
    <col min="8984" max="8985" width="5.625" style="664" customWidth="1"/>
    <col min="8986" max="8987" width="0" style="664" hidden="1" customWidth="1"/>
    <col min="8988" max="8989" width="5.625" style="664" customWidth="1"/>
    <col min="8990" max="8991" width="0" style="664" hidden="1" customWidth="1"/>
    <col min="8992" max="8993" width="5.625" style="664" customWidth="1"/>
    <col min="8994" max="8995" width="0" style="664" hidden="1" customWidth="1"/>
    <col min="8996" max="8997" width="5.625" style="664" customWidth="1"/>
    <col min="8998" max="8999" width="0" style="664" hidden="1" customWidth="1"/>
    <col min="9000" max="9001" width="5.625" style="664" customWidth="1"/>
    <col min="9002" max="9003" width="0" style="664" hidden="1" customWidth="1"/>
    <col min="9004" max="9005" width="5.625" style="664" customWidth="1"/>
    <col min="9006" max="9007" width="0" style="664" hidden="1" customWidth="1"/>
    <col min="9008" max="9009" width="5.625" style="664" customWidth="1"/>
    <col min="9010" max="9010" width="7.875" style="664" customWidth="1"/>
    <col min="9011" max="9011" width="14.125" style="664" customWidth="1"/>
    <col min="9012" max="9012" width="6.125" style="664" customWidth="1"/>
    <col min="9013" max="9013" width="0" style="664" hidden="1" customWidth="1"/>
    <col min="9014" max="9216" width="9" style="664"/>
    <col min="9217" max="9217" width="3.375" style="664" customWidth="1"/>
    <col min="9218" max="9218" width="15.625" style="664" customWidth="1"/>
    <col min="9219" max="9219" width="17.625" style="664" customWidth="1"/>
    <col min="9220" max="9220" width="2.625" style="664" bestFit="1" customWidth="1"/>
    <col min="9221" max="9221" width="13.625" style="664" customWidth="1"/>
    <col min="9222" max="9222" width="7.625" style="664" customWidth="1"/>
    <col min="9223" max="9223" width="0" style="664" hidden="1" customWidth="1"/>
    <col min="9224" max="9225" width="5.625" style="664" customWidth="1"/>
    <col min="9226" max="9227" width="0" style="664" hidden="1" customWidth="1"/>
    <col min="9228" max="9229" width="5.625" style="664" customWidth="1"/>
    <col min="9230" max="9231" width="0" style="664" hidden="1" customWidth="1"/>
    <col min="9232" max="9233" width="5.625" style="664" customWidth="1"/>
    <col min="9234" max="9235" width="0" style="664" hidden="1" customWidth="1"/>
    <col min="9236" max="9237" width="5.625" style="664" customWidth="1"/>
    <col min="9238" max="9239" width="0" style="664" hidden="1" customWidth="1"/>
    <col min="9240" max="9241" width="5.625" style="664" customWidth="1"/>
    <col min="9242" max="9243" width="0" style="664" hidden="1" customWidth="1"/>
    <col min="9244" max="9245" width="5.625" style="664" customWidth="1"/>
    <col min="9246" max="9247" width="0" style="664" hidden="1" customWidth="1"/>
    <col min="9248" max="9249" width="5.625" style="664" customWidth="1"/>
    <col min="9250" max="9251" width="0" style="664" hidden="1" customWidth="1"/>
    <col min="9252" max="9253" width="5.625" style="664" customWidth="1"/>
    <col min="9254" max="9255" width="0" style="664" hidden="1" customWidth="1"/>
    <col min="9256" max="9257" width="5.625" style="664" customWidth="1"/>
    <col min="9258" max="9259" width="0" style="664" hidden="1" customWidth="1"/>
    <col min="9260" max="9261" width="5.625" style="664" customWidth="1"/>
    <col min="9262" max="9263" width="0" style="664" hidden="1" customWidth="1"/>
    <col min="9264" max="9265" width="5.625" style="664" customWidth="1"/>
    <col min="9266" max="9266" width="7.875" style="664" customWidth="1"/>
    <col min="9267" max="9267" width="14.125" style="664" customWidth="1"/>
    <col min="9268" max="9268" width="6.125" style="664" customWidth="1"/>
    <col min="9269" max="9269" width="0" style="664" hidden="1" customWidth="1"/>
    <col min="9270" max="9472" width="9" style="664"/>
    <col min="9473" max="9473" width="3.375" style="664" customWidth="1"/>
    <col min="9474" max="9474" width="15.625" style="664" customWidth="1"/>
    <col min="9475" max="9475" width="17.625" style="664" customWidth="1"/>
    <col min="9476" max="9476" width="2.625" style="664" bestFit="1" customWidth="1"/>
    <col min="9477" max="9477" width="13.625" style="664" customWidth="1"/>
    <col min="9478" max="9478" width="7.625" style="664" customWidth="1"/>
    <col min="9479" max="9479" width="0" style="664" hidden="1" customWidth="1"/>
    <col min="9480" max="9481" width="5.625" style="664" customWidth="1"/>
    <col min="9482" max="9483" width="0" style="664" hidden="1" customWidth="1"/>
    <col min="9484" max="9485" width="5.625" style="664" customWidth="1"/>
    <col min="9486" max="9487" width="0" style="664" hidden="1" customWidth="1"/>
    <col min="9488" max="9489" width="5.625" style="664" customWidth="1"/>
    <col min="9490" max="9491" width="0" style="664" hidden="1" customWidth="1"/>
    <col min="9492" max="9493" width="5.625" style="664" customWidth="1"/>
    <col min="9494" max="9495" width="0" style="664" hidden="1" customWidth="1"/>
    <col min="9496" max="9497" width="5.625" style="664" customWidth="1"/>
    <col min="9498" max="9499" width="0" style="664" hidden="1" customWidth="1"/>
    <col min="9500" max="9501" width="5.625" style="664" customWidth="1"/>
    <col min="9502" max="9503" width="0" style="664" hidden="1" customWidth="1"/>
    <col min="9504" max="9505" width="5.625" style="664" customWidth="1"/>
    <col min="9506" max="9507" width="0" style="664" hidden="1" customWidth="1"/>
    <col min="9508" max="9509" width="5.625" style="664" customWidth="1"/>
    <col min="9510" max="9511" width="0" style="664" hidden="1" customWidth="1"/>
    <col min="9512" max="9513" width="5.625" style="664" customWidth="1"/>
    <col min="9514" max="9515" width="0" style="664" hidden="1" customWidth="1"/>
    <col min="9516" max="9517" width="5.625" style="664" customWidth="1"/>
    <col min="9518" max="9519" width="0" style="664" hidden="1" customWidth="1"/>
    <col min="9520" max="9521" width="5.625" style="664" customWidth="1"/>
    <col min="9522" max="9522" width="7.875" style="664" customWidth="1"/>
    <col min="9523" max="9523" width="14.125" style="664" customWidth="1"/>
    <col min="9524" max="9524" width="6.125" style="664" customWidth="1"/>
    <col min="9525" max="9525" width="0" style="664" hidden="1" customWidth="1"/>
    <col min="9526" max="9728" width="9" style="664"/>
    <col min="9729" max="9729" width="3.375" style="664" customWidth="1"/>
    <col min="9730" max="9730" width="15.625" style="664" customWidth="1"/>
    <col min="9731" max="9731" width="17.625" style="664" customWidth="1"/>
    <col min="9732" max="9732" width="2.625" style="664" bestFit="1" customWidth="1"/>
    <col min="9733" max="9733" width="13.625" style="664" customWidth="1"/>
    <col min="9734" max="9734" width="7.625" style="664" customWidth="1"/>
    <col min="9735" max="9735" width="0" style="664" hidden="1" customWidth="1"/>
    <col min="9736" max="9737" width="5.625" style="664" customWidth="1"/>
    <col min="9738" max="9739" width="0" style="664" hidden="1" customWidth="1"/>
    <col min="9740" max="9741" width="5.625" style="664" customWidth="1"/>
    <col min="9742" max="9743" width="0" style="664" hidden="1" customWidth="1"/>
    <col min="9744" max="9745" width="5.625" style="664" customWidth="1"/>
    <col min="9746" max="9747" width="0" style="664" hidden="1" customWidth="1"/>
    <col min="9748" max="9749" width="5.625" style="664" customWidth="1"/>
    <col min="9750" max="9751" width="0" style="664" hidden="1" customWidth="1"/>
    <col min="9752" max="9753" width="5.625" style="664" customWidth="1"/>
    <col min="9754" max="9755" width="0" style="664" hidden="1" customWidth="1"/>
    <col min="9756" max="9757" width="5.625" style="664" customWidth="1"/>
    <col min="9758" max="9759" width="0" style="664" hidden="1" customWidth="1"/>
    <col min="9760" max="9761" width="5.625" style="664" customWidth="1"/>
    <col min="9762" max="9763" width="0" style="664" hidden="1" customWidth="1"/>
    <col min="9764" max="9765" width="5.625" style="664" customWidth="1"/>
    <col min="9766" max="9767" width="0" style="664" hidden="1" customWidth="1"/>
    <col min="9768" max="9769" width="5.625" style="664" customWidth="1"/>
    <col min="9770" max="9771" width="0" style="664" hidden="1" customWidth="1"/>
    <col min="9772" max="9773" width="5.625" style="664" customWidth="1"/>
    <col min="9774" max="9775" width="0" style="664" hidden="1" customWidth="1"/>
    <col min="9776" max="9777" width="5.625" style="664" customWidth="1"/>
    <col min="9778" max="9778" width="7.875" style="664" customWidth="1"/>
    <col min="9779" max="9779" width="14.125" style="664" customWidth="1"/>
    <col min="9780" max="9780" width="6.125" style="664" customWidth="1"/>
    <col min="9781" max="9781" width="0" style="664" hidden="1" customWidth="1"/>
    <col min="9782" max="9984" width="9" style="664"/>
    <col min="9985" max="9985" width="3.375" style="664" customWidth="1"/>
    <col min="9986" max="9986" width="15.625" style="664" customWidth="1"/>
    <col min="9987" max="9987" width="17.625" style="664" customWidth="1"/>
    <col min="9988" max="9988" width="2.625" style="664" bestFit="1" customWidth="1"/>
    <col min="9989" max="9989" width="13.625" style="664" customWidth="1"/>
    <col min="9990" max="9990" width="7.625" style="664" customWidth="1"/>
    <col min="9991" max="9991" width="0" style="664" hidden="1" customWidth="1"/>
    <col min="9992" max="9993" width="5.625" style="664" customWidth="1"/>
    <col min="9994" max="9995" width="0" style="664" hidden="1" customWidth="1"/>
    <col min="9996" max="9997" width="5.625" style="664" customWidth="1"/>
    <col min="9998" max="9999" width="0" style="664" hidden="1" customWidth="1"/>
    <col min="10000" max="10001" width="5.625" style="664" customWidth="1"/>
    <col min="10002" max="10003" width="0" style="664" hidden="1" customWidth="1"/>
    <col min="10004" max="10005" width="5.625" style="664" customWidth="1"/>
    <col min="10006" max="10007" width="0" style="664" hidden="1" customWidth="1"/>
    <col min="10008" max="10009" width="5.625" style="664" customWidth="1"/>
    <col min="10010" max="10011" width="0" style="664" hidden="1" customWidth="1"/>
    <col min="10012" max="10013" width="5.625" style="664" customWidth="1"/>
    <col min="10014" max="10015" width="0" style="664" hidden="1" customWidth="1"/>
    <col min="10016" max="10017" width="5.625" style="664" customWidth="1"/>
    <col min="10018" max="10019" width="0" style="664" hidden="1" customWidth="1"/>
    <col min="10020" max="10021" width="5.625" style="664" customWidth="1"/>
    <col min="10022" max="10023" width="0" style="664" hidden="1" customWidth="1"/>
    <col min="10024" max="10025" width="5.625" style="664" customWidth="1"/>
    <col min="10026" max="10027" width="0" style="664" hidden="1" customWidth="1"/>
    <col min="10028" max="10029" width="5.625" style="664" customWidth="1"/>
    <col min="10030" max="10031" width="0" style="664" hidden="1" customWidth="1"/>
    <col min="10032" max="10033" width="5.625" style="664" customWidth="1"/>
    <col min="10034" max="10034" width="7.875" style="664" customWidth="1"/>
    <col min="10035" max="10035" width="14.125" style="664" customWidth="1"/>
    <col min="10036" max="10036" width="6.125" style="664" customWidth="1"/>
    <col min="10037" max="10037" width="0" style="664" hidden="1" customWidth="1"/>
    <col min="10038" max="10240" width="9" style="664"/>
    <col min="10241" max="10241" width="3.375" style="664" customWidth="1"/>
    <col min="10242" max="10242" width="15.625" style="664" customWidth="1"/>
    <col min="10243" max="10243" width="17.625" style="664" customWidth="1"/>
    <col min="10244" max="10244" width="2.625" style="664" bestFit="1" customWidth="1"/>
    <col min="10245" max="10245" width="13.625" style="664" customWidth="1"/>
    <col min="10246" max="10246" width="7.625" style="664" customWidth="1"/>
    <col min="10247" max="10247" width="0" style="664" hidden="1" customWidth="1"/>
    <col min="10248" max="10249" width="5.625" style="664" customWidth="1"/>
    <col min="10250" max="10251" width="0" style="664" hidden="1" customWidth="1"/>
    <col min="10252" max="10253" width="5.625" style="664" customWidth="1"/>
    <col min="10254" max="10255" width="0" style="664" hidden="1" customWidth="1"/>
    <col min="10256" max="10257" width="5.625" style="664" customWidth="1"/>
    <col min="10258" max="10259" width="0" style="664" hidden="1" customWidth="1"/>
    <col min="10260" max="10261" width="5.625" style="664" customWidth="1"/>
    <col min="10262" max="10263" width="0" style="664" hidden="1" customWidth="1"/>
    <col min="10264" max="10265" width="5.625" style="664" customWidth="1"/>
    <col min="10266" max="10267" width="0" style="664" hidden="1" customWidth="1"/>
    <col min="10268" max="10269" width="5.625" style="664" customWidth="1"/>
    <col min="10270" max="10271" width="0" style="664" hidden="1" customWidth="1"/>
    <col min="10272" max="10273" width="5.625" style="664" customWidth="1"/>
    <col min="10274" max="10275" width="0" style="664" hidden="1" customWidth="1"/>
    <col min="10276" max="10277" width="5.625" style="664" customWidth="1"/>
    <col min="10278" max="10279" width="0" style="664" hidden="1" customWidth="1"/>
    <col min="10280" max="10281" width="5.625" style="664" customWidth="1"/>
    <col min="10282" max="10283" width="0" style="664" hidden="1" customWidth="1"/>
    <col min="10284" max="10285" width="5.625" style="664" customWidth="1"/>
    <col min="10286" max="10287" width="0" style="664" hidden="1" customWidth="1"/>
    <col min="10288" max="10289" width="5.625" style="664" customWidth="1"/>
    <col min="10290" max="10290" width="7.875" style="664" customWidth="1"/>
    <col min="10291" max="10291" width="14.125" style="664" customWidth="1"/>
    <col min="10292" max="10292" width="6.125" style="664" customWidth="1"/>
    <col min="10293" max="10293" width="0" style="664" hidden="1" customWidth="1"/>
    <col min="10294" max="10496" width="9" style="664"/>
    <col min="10497" max="10497" width="3.375" style="664" customWidth="1"/>
    <col min="10498" max="10498" width="15.625" style="664" customWidth="1"/>
    <col min="10499" max="10499" width="17.625" style="664" customWidth="1"/>
    <col min="10500" max="10500" width="2.625" style="664" bestFit="1" customWidth="1"/>
    <col min="10501" max="10501" width="13.625" style="664" customWidth="1"/>
    <col min="10502" max="10502" width="7.625" style="664" customWidth="1"/>
    <col min="10503" max="10503" width="0" style="664" hidden="1" customWidth="1"/>
    <col min="10504" max="10505" width="5.625" style="664" customWidth="1"/>
    <col min="10506" max="10507" width="0" style="664" hidden="1" customWidth="1"/>
    <col min="10508" max="10509" width="5.625" style="664" customWidth="1"/>
    <col min="10510" max="10511" width="0" style="664" hidden="1" customWidth="1"/>
    <col min="10512" max="10513" width="5.625" style="664" customWidth="1"/>
    <col min="10514" max="10515" width="0" style="664" hidden="1" customWidth="1"/>
    <col min="10516" max="10517" width="5.625" style="664" customWidth="1"/>
    <col min="10518" max="10519" width="0" style="664" hidden="1" customWidth="1"/>
    <col min="10520" max="10521" width="5.625" style="664" customWidth="1"/>
    <col min="10522" max="10523" width="0" style="664" hidden="1" customWidth="1"/>
    <col min="10524" max="10525" width="5.625" style="664" customWidth="1"/>
    <col min="10526" max="10527" width="0" style="664" hidden="1" customWidth="1"/>
    <col min="10528" max="10529" width="5.625" style="664" customWidth="1"/>
    <col min="10530" max="10531" width="0" style="664" hidden="1" customWidth="1"/>
    <col min="10532" max="10533" width="5.625" style="664" customWidth="1"/>
    <col min="10534" max="10535" width="0" style="664" hidden="1" customWidth="1"/>
    <col min="10536" max="10537" width="5.625" style="664" customWidth="1"/>
    <col min="10538" max="10539" width="0" style="664" hidden="1" customWidth="1"/>
    <col min="10540" max="10541" width="5.625" style="664" customWidth="1"/>
    <col min="10542" max="10543" width="0" style="664" hidden="1" customWidth="1"/>
    <col min="10544" max="10545" width="5.625" style="664" customWidth="1"/>
    <col min="10546" max="10546" width="7.875" style="664" customWidth="1"/>
    <col min="10547" max="10547" width="14.125" style="664" customWidth="1"/>
    <col min="10548" max="10548" width="6.125" style="664" customWidth="1"/>
    <col min="10549" max="10549" width="0" style="664" hidden="1" customWidth="1"/>
    <col min="10550" max="10752" width="9" style="664"/>
    <col min="10753" max="10753" width="3.375" style="664" customWidth="1"/>
    <col min="10754" max="10754" width="15.625" style="664" customWidth="1"/>
    <col min="10755" max="10755" width="17.625" style="664" customWidth="1"/>
    <col min="10756" max="10756" width="2.625" style="664" bestFit="1" customWidth="1"/>
    <col min="10757" max="10757" width="13.625" style="664" customWidth="1"/>
    <col min="10758" max="10758" width="7.625" style="664" customWidth="1"/>
    <col min="10759" max="10759" width="0" style="664" hidden="1" customWidth="1"/>
    <col min="10760" max="10761" width="5.625" style="664" customWidth="1"/>
    <col min="10762" max="10763" width="0" style="664" hidden="1" customWidth="1"/>
    <col min="10764" max="10765" width="5.625" style="664" customWidth="1"/>
    <col min="10766" max="10767" width="0" style="664" hidden="1" customWidth="1"/>
    <col min="10768" max="10769" width="5.625" style="664" customWidth="1"/>
    <col min="10770" max="10771" width="0" style="664" hidden="1" customWidth="1"/>
    <col min="10772" max="10773" width="5.625" style="664" customWidth="1"/>
    <col min="10774" max="10775" width="0" style="664" hidden="1" customWidth="1"/>
    <col min="10776" max="10777" width="5.625" style="664" customWidth="1"/>
    <col min="10778" max="10779" width="0" style="664" hidden="1" customWidth="1"/>
    <col min="10780" max="10781" width="5.625" style="664" customWidth="1"/>
    <col min="10782" max="10783" width="0" style="664" hidden="1" customWidth="1"/>
    <col min="10784" max="10785" width="5.625" style="664" customWidth="1"/>
    <col min="10786" max="10787" width="0" style="664" hidden="1" customWidth="1"/>
    <col min="10788" max="10789" width="5.625" style="664" customWidth="1"/>
    <col min="10790" max="10791" width="0" style="664" hidden="1" customWidth="1"/>
    <col min="10792" max="10793" width="5.625" style="664" customWidth="1"/>
    <col min="10794" max="10795" width="0" style="664" hidden="1" customWidth="1"/>
    <col min="10796" max="10797" width="5.625" style="664" customWidth="1"/>
    <col min="10798" max="10799" width="0" style="664" hidden="1" customWidth="1"/>
    <col min="10800" max="10801" width="5.625" style="664" customWidth="1"/>
    <col min="10802" max="10802" width="7.875" style="664" customWidth="1"/>
    <col min="10803" max="10803" width="14.125" style="664" customWidth="1"/>
    <col min="10804" max="10804" width="6.125" style="664" customWidth="1"/>
    <col min="10805" max="10805" width="0" style="664" hidden="1" customWidth="1"/>
    <col min="10806" max="11008" width="9" style="664"/>
    <col min="11009" max="11009" width="3.375" style="664" customWidth="1"/>
    <col min="11010" max="11010" width="15.625" style="664" customWidth="1"/>
    <col min="11011" max="11011" width="17.625" style="664" customWidth="1"/>
    <col min="11012" max="11012" width="2.625" style="664" bestFit="1" customWidth="1"/>
    <col min="11013" max="11013" width="13.625" style="664" customWidth="1"/>
    <col min="11014" max="11014" width="7.625" style="664" customWidth="1"/>
    <col min="11015" max="11015" width="0" style="664" hidden="1" customWidth="1"/>
    <col min="11016" max="11017" width="5.625" style="664" customWidth="1"/>
    <col min="11018" max="11019" width="0" style="664" hidden="1" customWidth="1"/>
    <col min="11020" max="11021" width="5.625" style="664" customWidth="1"/>
    <col min="11022" max="11023" width="0" style="664" hidden="1" customWidth="1"/>
    <col min="11024" max="11025" width="5.625" style="664" customWidth="1"/>
    <col min="11026" max="11027" width="0" style="664" hidden="1" customWidth="1"/>
    <col min="11028" max="11029" width="5.625" style="664" customWidth="1"/>
    <col min="11030" max="11031" width="0" style="664" hidden="1" customWidth="1"/>
    <col min="11032" max="11033" width="5.625" style="664" customWidth="1"/>
    <col min="11034" max="11035" width="0" style="664" hidden="1" customWidth="1"/>
    <col min="11036" max="11037" width="5.625" style="664" customWidth="1"/>
    <col min="11038" max="11039" width="0" style="664" hidden="1" customWidth="1"/>
    <col min="11040" max="11041" width="5.625" style="664" customWidth="1"/>
    <col min="11042" max="11043" width="0" style="664" hidden="1" customWidth="1"/>
    <col min="11044" max="11045" width="5.625" style="664" customWidth="1"/>
    <col min="11046" max="11047" width="0" style="664" hidden="1" customWidth="1"/>
    <col min="11048" max="11049" width="5.625" style="664" customWidth="1"/>
    <col min="11050" max="11051" width="0" style="664" hidden="1" customWidth="1"/>
    <col min="11052" max="11053" width="5.625" style="664" customWidth="1"/>
    <col min="11054" max="11055" width="0" style="664" hidden="1" customWidth="1"/>
    <col min="11056" max="11057" width="5.625" style="664" customWidth="1"/>
    <col min="11058" max="11058" width="7.875" style="664" customWidth="1"/>
    <col min="11059" max="11059" width="14.125" style="664" customWidth="1"/>
    <col min="11060" max="11060" width="6.125" style="664" customWidth="1"/>
    <col min="11061" max="11061" width="0" style="664" hidden="1" customWidth="1"/>
    <col min="11062" max="11264" width="9" style="664"/>
    <col min="11265" max="11265" width="3.375" style="664" customWidth="1"/>
    <col min="11266" max="11266" width="15.625" style="664" customWidth="1"/>
    <col min="11267" max="11267" width="17.625" style="664" customWidth="1"/>
    <col min="11268" max="11268" width="2.625" style="664" bestFit="1" customWidth="1"/>
    <col min="11269" max="11269" width="13.625" style="664" customWidth="1"/>
    <col min="11270" max="11270" width="7.625" style="664" customWidth="1"/>
    <col min="11271" max="11271" width="0" style="664" hidden="1" customWidth="1"/>
    <col min="11272" max="11273" width="5.625" style="664" customWidth="1"/>
    <col min="11274" max="11275" width="0" style="664" hidden="1" customWidth="1"/>
    <col min="11276" max="11277" width="5.625" style="664" customWidth="1"/>
    <col min="11278" max="11279" width="0" style="664" hidden="1" customWidth="1"/>
    <col min="11280" max="11281" width="5.625" style="664" customWidth="1"/>
    <col min="11282" max="11283" width="0" style="664" hidden="1" customWidth="1"/>
    <col min="11284" max="11285" width="5.625" style="664" customWidth="1"/>
    <col min="11286" max="11287" width="0" style="664" hidden="1" customWidth="1"/>
    <col min="11288" max="11289" width="5.625" style="664" customWidth="1"/>
    <col min="11290" max="11291" width="0" style="664" hidden="1" customWidth="1"/>
    <col min="11292" max="11293" width="5.625" style="664" customWidth="1"/>
    <col min="11294" max="11295" width="0" style="664" hidden="1" customWidth="1"/>
    <col min="11296" max="11297" width="5.625" style="664" customWidth="1"/>
    <col min="11298" max="11299" width="0" style="664" hidden="1" customWidth="1"/>
    <col min="11300" max="11301" width="5.625" style="664" customWidth="1"/>
    <col min="11302" max="11303" width="0" style="664" hidden="1" customWidth="1"/>
    <col min="11304" max="11305" width="5.625" style="664" customWidth="1"/>
    <col min="11306" max="11307" width="0" style="664" hidden="1" customWidth="1"/>
    <col min="11308" max="11309" width="5.625" style="664" customWidth="1"/>
    <col min="11310" max="11311" width="0" style="664" hidden="1" customWidth="1"/>
    <col min="11312" max="11313" width="5.625" style="664" customWidth="1"/>
    <col min="11314" max="11314" width="7.875" style="664" customWidth="1"/>
    <col min="11315" max="11315" width="14.125" style="664" customWidth="1"/>
    <col min="11316" max="11316" width="6.125" style="664" customWidth="1"/>
    <col min="11317" max="11317" width="0" style="664" hidden="1" customWidth="1"/>
    <col min="11318" max="11520" width="9" style="664"/>
    <col min="11521" max="11521" width="3.375" style="664" customWidth="1"/>
    <col min="11522" max="11522" width="15.625" style="664" customWidth="1"/>
    <col min="11523" max="11523" width="17.625" style="664" customWidth="1"/>
    <col min="11524" max="11524" width="2.625" style="664" bestFit="1" customWidth="1"/>
    <col min="11525" max="11525" width="13.625" style="664" customWidth="1"/>
    <col min="11526" max="11526" width="7.625" style="664" customWidth="1"/>
    <col min="11527" max="11527" width="0" style="664" hidden="1" customWidth="1"/>
    <col min="11528" max="11529" width="5.625" style="664" customWidth="1"/>
    <col min="11530" max="11531" width="0" style="664" hidden="1" customWidth="1"/>
    <col min="11532" max="11533" width="5.625" style="664" customWidth="1"/>
    <col min="11534" max="11535" width="0" style="664" hidden="1" customWidth="1"/>
    <col min="11536" max="11537" width="5.625" style="664" customWidth="1"/>
    <col min="11538" max="11539" width="0" style="664" hidden="1" customWidth="1"/>
    <col min="11540" max="11541" width="5.625" style="664" customWidth="1"/>
    <col min="11542" max="11543" width="0" style="664" hidden="1" customWidth="1"/>
    <col min="11544" max="11545" width="5.625" style="664" customWidth="1"/>
    <col min="11546" max="11547" width="0" style="664" hidden="1" customWidth="1"/>
    <col min="11548" max="11549" width="5.625" style="664" customWidth="1"/>
    <col min="11550" max="11551" width="0" style="664" hidden="1" customWidth="1"/>
    <col min="11552" max="11553" width="5.625" style="664" customWidth="1"/>
    <col min="11554" max="11555" width="0" style="664" hidden="1" customWidth="1"/>
    <col min="11556" max="11557" width="5.625" style="664" customWidth="1"/>
    <col min="11558" max="11559" width="0" style="664" hidden="1" customWidth="1"/>
    <col min="11560" max="11561" width="5.625" style="664" customWidth="1"/>
    <col min="11562" max="11563" width="0" style="664" hidden="1" customWidth="1"/>
    <col min="11564" max="11565" width="5.625" style="664" customWidth="1"/>
    <col min="11566" max="11567" width="0" style="664" hidden="1" customWidth="1"/>
    <col min="11568" max="11569" width="5.625" style="664" customWidth="1"/>
    <col min="11570" max="11570" width="7.875" style="664" customWidth="1"/>
    <col min="11571" max="11571" width="14.125" style="664" customWidth="1"/>
    <col min="11572" max="11572" width="6.125" style="664" customWidth="1"/>
    <col min="11573" max="11573" width="0" style="664" hidden="1" customWidth="1"/>
    <col min="11574" max="11776" width="9" style="664"/>
    <col min="11777" max="11777" width="3.375" style="664" customWidth="1"/>
    <col min="11778" max="11778" width="15.625" style="664" customWidth="1"/>
    <col min="11779" max="11779" width="17.625" style="664" customWidth="1"/>
    <col min="11780" max="11780" width="2.625" style="664" bestFit="1" customWidth="1"/>
    <col min="11781" max="11781" width="13.625" style="664" customWidth="1"/>
    <col min="11782" max="11782" width="7.625" style="664" customWidth="1"/>
    <col min="11783" max="11783" width="0" style="664" hidden="1" customWidth="1"/>
    <col min="11784" max="11785" width="5.625" style="664" customWidth="1"/>
    <col min="11786" max="11787" width="0" style="664" hidden="1" customWidth="1"/>
    <col min="11788" max="11789" width="5.625" style="664" customWidth="1"/>
    <col min="11790" max="11791" width="0" style="664" hidden="1" customWidth="1"/>
    <col min="11792" max="11793" width="5.625" style="664" customWidth="1"/>
    <col min="11794" max="11795" width="0" style="664" hidden="1" customWidth="1"/>
    <col min="11796" max="11797" width="5.625" style="664" customWidth="1"/>
    <col min="11798" max="11799" width="0" style="664" hidden="1" customWidth="1"/>
    <col min="11800" max="11801" width="5.625" style="664" customWidth="1"/>
    <col min="11802" max="11803" width="0" style="664" hidden="1" customWidth="1"/>
    <col min="11804" max="11805" width="5.625" style="664" customWidth="1"/>
    <col min="11806" max="11807" width="0" style="664" hidden="1" customWidth="1"/>
    <col min="11808" max="11809" width="5.625" style="664" customWidth="1"/>
    <col min="11810" max="11811" width="0" style="664" hidden="1" customWidth="1"/>
    <col min="11812" max="11813" width="5.625" style="664" customWidth="1"/>
    <col min="11814" max="11815" width="0" style="664" hidden="1" customWidth="1"/>
    <col min="11816" max="11817" width="5.625" style="664" customWidth="1"/>
    <col min="11818" max="11819" width="0" style="664" hidden="1" customWidth="1"/>
    <col min="11820" max="11821" width="5.625" style="664" customWidth="1"/>
    <col min="11822" max="11823" width="0" style="664" hidden="1" customWidth="1"/>
    <col min="11824" max="11825" width="5.625" style="664" customWidth="1"/>
    <col min="11826" max="11826" width="7.875" style="664" customWidth="1"/>
    <col min="11827" max="11827" width="14.125" style="664" customWidth="1"/>
    <col min="11828" max="11828" width="6.125" style="664" customWidth="1"/>
    <col min="11829" max="11829" width="0" style="664" hidden="1" customWidth="1"/>
    <col min="11830" max="12032" width="9" style="664"/>
    <col min="12033" max="12033" width="3.375" style="664" customWidth="1"/>
    <col min="12034" max="12034" width="15.625" style="664" customWidth="1"/>
    <col min="12035" max="12035" width="17.625" style="664" customWidth="1"/>
    <col min="12036" max="12036" width="2.625" style="664" bestFit="1" customWidth="1"/>
    <col min="12037" max="12037" width="13.625" style="664" customWidth="1"/>
    <col min="12038" max="12038" width="7.625" style="664" customWidth="1"/>
    <col min="12039" max="12039" width="0" style="664" hidden="1" customWidth="1"/>
    <col min="12040" max="12041" width="5.625" style="664" customWidth="1"/>
    <col min="12042" max="12043" width="0" style="664" hidden="1" customWidth="1"/>
    <col min="12044" max="12045" width="5.625" style="664" customWidth="1"/>
    <col min="12046" max="12047" width="0" style="664" hidden="1" customWidth="1"/>
    <col min="12048" max="12049" width="5.625" style="664" customWidth="1"/>
    <col min="12050" max="12051" width="0" style="664" hidden="1" customWidth="1"/>
    <col min="12052" max="12053" width="5.625" style="664" customWidth="1"/>
    <col min="12054" max="12055" width="0" style="664" hidden="1" customWidth="1"/>
    <col min="12056" max="12057" width="5.625" style="664" customWidth="1"/>
    <col min="12058" max="12059" width="0" style="664" hidden="1" customWidth="1"/>
    <col min="12060" max="12061" width="5.625" style="664" customWidth="1"/>
    <col min="12062" max="12063" width="0" style="664" hidden="1" customWidth="1"/>
    <col min="12064" max="12065" width="5.625" style="664" customWidth="1"/>
    <col min="12066" max="12067" width="0" style="664" hidden="1" customWidth="1"/>
    <col min="12068" max="12069" width="5.625" style="664" customWidth="1"/>
    <col min="12070" max="12071" width="0" style="664" hidden="1" customWidth="1"/>
    <col min="12072" max="12073" width="5.625" style="664" customWidth="1"/>
    <col min="12074" max="12075" width="0" style="664" hidden="1" customWidth="1"/>
    <col min="12076" max="12077" width="5.625" style="664" customWidth="1"/>
    <col min="12078" max="12079" width="0" style="664" hidden="1" customWidth="1"/>
    <col min="12080" max="12081" width="5.625" style="664" customWidth="1"/>
    <col min="12082" max="12082" width="7.875" style="664" customWidth="1"/>
    <col min="12083" max="12083" width="14.125" style="664" customWidth="1"/>
    <col min="12084" max="12084" width="6.125" style="664" customWidth="1"/>
    <col min="12085" max="12085" width="0" style="664" hidden="1" customWidth="1"/>
    <col min="12086" max="12288" width="9" style="664"/>
    <col min="12289" max="12289" width="3.375" style="664" customWidth="1"/>
    <col min="12290" max="12290" width="15.625" style="664" customWidth="1"/>
    <col min="12291" max="12291" width="17.625" style="664" customWidth="1"/>
    <col min="12292" max="12292" width="2.625" style="664" bestFit="1" customWidth="1"/>
    <col min="12293" max="12293" width="13.625" style="664" customWidth="1"/>
    <col min="12294" max="12294" width="7.625" style="664" customWidth="1"/>
    <col min="12295" max="12295" width="0" style="664" hidden="1" customWidth="1"/>
    <col min="12296" max="12297" width="5.625" style="664" customWidth="1"/>
    <col min="12298" max="12299" width="0" style="664" hidden="1" customWidth="1"/>
    <col min="12300" max="12301" width="5.625" style="664" customWidth="1"/>
    <col min="12302" max="12303" width="0" style="664" hidden="1" customWidth="1"/>
    <col min="12304" max="12305" width="5.625" style="664" customWidth="1"/>
    <col min="12306" max="12307" width="0" style="664" hidden="1" customWidth="1"/>
    <col min="12308" max="12309" width="5.625" style="664" customWidth="1"/>
    <col min="12310" max="12311" width="0" style="664" hidden="1" customWidth="1"/>
    <col min="12312" max="12313" width="5.625" style="664" customWidth="1"/>
    <col min="12314" max="12315" width="0" style="664" hidden="1" customWidth="1"/>
    <col min="12316" max="12317" width="5.625" style="664" customWidth="1"/>
    <col min="12318" max="12319" width="0" style="664" hidden="1" customWidth="1"/>
    <col min="12320" max="12321" width="5.625" style="664" customWidth="1"/>
    <col min="12322" max="12323" width="0" style="664" hidden="1" customWidth="1"/>
    <col min="12324" max="12325" width="5.625" style="664" customWidth="1"/>
    <col min="12326" max="12327" width="0" style="664" hidden="1" customWidth="1"/>
    <col min="12328" max="12329" width="5.625" style="664" customWidth="1"/>
    <col min="12330" max="12331" width="0" style="664" hidden="1" customWidth="1"/>
    <col min="12332" max="12333" width="5.625" style="664" customWidth="1"/>
    <col min="12334" max="12335" width="0" style="664" hidden="1" customWidth="1"/>
    <col min="12336" max="12337" width="5.625" style="664" customWidth="1"/>
    <col min="12338" max="12338" width="7.875" style="664" customWidth="1"/>
    <col min="12339" max="12339" width="14.125" style="664" customWidth="1"/>
    <col min="12340" max="12340" width="6.125" style="664" customWidth="1"/>
    <col min="12341" max="12341" width="0" style="664" hidden="1" customWidth="1"/>
    <col min="12342" max="12544" width="9" style="664"/>
    <col min="12545" max="12545" width="3.375" style="664" customWidth="1"/>
    <col min="12546" max="12546" width="15.625" style="664" customWidth="1"/>
    <col min="12547" max="12547" width="17.625" style="664" customWidth="1"/>
    <col min="12548" max="12548" width="2.625" style="664" bestFit="1" customWidth="1"/>
    <col min="12549" max="12549" width="13.625" style="664" customWidth="1"/>
    <col min="12550" max="12550" width="7.625" style="664" customWidth="1"/>
    <col min="12551" max="12551" width="0" style="664" hidden="1" customWidth="1"/>
    <col min="12552" max="12553" width="5.625" style="664" customWidth="1"/>
    <col min="12554" max="12555" width="0" style="664" hidden="1" customWidth="1"/>
    <col min="12556" max="12557" width="5.625" style="664" customWidth="1"/>
    <col min="12558" max="12559" width="0" style="664" hidden="1" customWidth="1"/>
    <col min="12560" max="12561" width="5.625" style="664" customWidth="1"/>
    <col min="12562" max="12563" width="0" style="664" hidden="1" customWidth="1"/>
    <col min="12564" max="12565" width="5.625" style="664" customWidth="1"/>
    <col min="12566" max="12567" width="0" style="664" hidden="1" customWidth="1"/>
    <col min="12568" max="12569" width="5.625" style="664" customWidth="1"/>
    <col min="12570" max="12571" width="0" style="664" hidden="1" customWidth="1"/>
    <col min="12572" max="12573" width="5.625" style="664" customWidth="1"/>
    <col min="12574" max="12575" width="0" style="664" hidden="1" customWidth="1"/>
    <col min="12576" max="12577" width="5.625" style="664" customWidth="1"/>
    <col min="12578" max="12579" width="0" style="664" hidden="1" customWidth="1"/>
    <col min="12580" max="12581" width="5.625" style="664" customWidth="1"/>
    <col min="12582" max="12583" width="0" style="664" hidden="1" customWidth="1"/>
    <col min="12584" max="12585" width="5.625" style="664" customWidth="1"/>
    <col min="12586" max="12587" width="0" style="664" hidden="1" customWidth="1"/>
    <col min="12588" max="12589" width="5.625" style="664" customWidth="1"/>
    <col min="12590" max="12591" width="0" style="664" hidden="1" customWidth="1"/>
    <col min="12592" max="12593" width="5.625" style="664" customWidth="1"/>
    <col min="12594" max="12594" width="7.875" style="664" customWidth="1"/>
    <col min="12595" max="12595" width="14.125" style="664" customWidth="1"/>
    <col min="12596" max="12596" width="6.125" style="664" customWidth="1"/>
    <col min="12597" max="12597" width="0" style="664" hidden="1" customWidth="1"/>
    <col min="12598" max="12800" width="9" style="664"/>
    <col min="12801" max="12801" width="3.375" style="664" customWidth="1"/>
    <col min="12802" max="12802" width="15.625" style="664" customWidth="1"/>
    <col min="12803" max="12803" width="17.625" style="664" customWidth="1"/>
    <col min="12804" max="12804" width="2.625" style="664" bestFit="1" customWidth="1"/>
    <col min="12805" max="12805" width="13.625" style="664" customWidth="1"/>
    <col min="12806" max="12806" width="7.625" style="664" customWidth="1"/>
    <col min="12807" max="12807" width="0" style="664" hidden="1" customWidth="1"/>
    <col min="12808" max="12809" width="5.625" style="664" customWidth="1"/>
    <col min="12810" max="12811" width="0" style="664" hidden="1" customWidth="1"/>
    <col min="12812" max="12813" width="5.625" style="664" customWidth="1"/>
    <col min="12814" max="12815" width="0" style="664" hidden="1" customWidth="1"/>
    <col min="12816" max="12817" width="5.625" style="664" customWidth="1"/>
    <col min="12818" max="12819" width="0" style="664" hidden="1" customWidth="1"/>
    <col min="12820" max="12821" width="5.625" style="664" customWidth="1"/>
    <col min="12822" max="12823" width="0" style="664" hidden="1" customWidth="1"/>
    <col min="12824" max="12825" width="5.625" style="664" customWidth="1"/>
    <col min="12826" max="12827" width="0" style="664" hidden="1" customWidth="1"/>
    <col min="12828" max="12829" width="5.625" style="664" customWidth="1"/>
    <col min="12830" max="12831" width="0" style="664" hidden="1" customWidth="1"/>
    <col min="12832" max="12833" width="5.625" style="664" customWidth="1"/>
    <col min="12834" max="12835" width="0" style="664" hidden="1" customWidth="1"/>
    <col min="12836" max="12837" width="5.625" style="664" customWidth="1"/>
    <col min="12838" max="12839" width="0" style="664" hidden="1" customWidth="1"/>
    <col min="12840" max="12841" width="5.625" style="664" customWidth="1"/>
    <col min="12842" max="12843" width="0" style="664" hidden="1" customWidth="1"/>
    <col min="12844" max="12845" width="5.625" style="664" customWidth="1"/>
    <col min="12846" max="12847" width="0" style="664" hidden="1" customWidth="1"/>
    <col min="12848" max="12849" width="5.625" style="664" customWidth="1"/>
    <col min="12850" max="12850" width="7.875" style="664" customWidth="1"/>
    <col min="12851" max="12851" width="14.125" style="664" customWidth="1"/>
    <col min="12852" max="12852" width="6.125" style="664" customWidth="1"/>
    <col min="12853" max="12853" width="0" style="664" hidden="1" customWidth="1"/>
    <col min="12854" max="13056" width="9" style="664"/>
    <col min="13057" max="13057" width="3.375" style="664" customWidth="1"/>
    <col min="13058" max="13058" width="15.625" style="664" customWidth="1"/>
    <col min="13059" max="13059" width="17.625" style="664" customWidth="1"/>
    <col min="13060" max="13060" width="2.625" style="664" bestFit="1" customWidth="1"/>
    <col min="13061" max="13061" width="13.625" style="664" customWidth="1"/>
    <col min="13062" max="13062" width="7.625" style="664" customWidth="1"/>
    <col min="13063" max="13063" width="0" style="664" hidden="1" customWidth="1"/>
    <col min="13064" max="13065" width="5.625" style="664" customWidth="1"/>
    <col min="13066" max="13067" width="0" style="664" hidden="1" customWidth="1"/>
    <col min="13068" max="13069" width="5.625" style="664" customWidth="1"/>
    <col min="13070" max="13071" width="0" style="664" hidden="1" customWidth="1"/>
    <col min="13072" max="13073" width="5.625" style="664" customWidth="1"/>
    <col min="13074" max="13075" width="0" style="664" hidden="1" customWidth="1"/>
    <col min="13076" max="13077" width="5.625" style="664" customWidth="1"/>
    <col min="13078" max="13079" width="0" style="664" hidden="1" customWidth="1"/>
    <col min="13080" max="13081" width="5.625" style="664" customWidth="1"/>
    <col min="13082" max="13083" width="0" style="664" hidden="1" customWidth="1"/>
    <col min="13084" max="13085" width="5.625" style="664" customWidth="1"/>
    <col min="13086" max="13087" width="0" style="664" hidden="1" customWidth="1"/>
    <col min="13088" max="13089" width="5.625" style="664" customWidth="1"/>
    <col min="13090" max="13091" width="0" style="664" hidden="1" customWidth="1"/>
    <col min="13092" max="13093" width="5.625" style="664" customWidth="1"/>
    <col min="13094" max="13095" width="0" style="664" hidden="1" customWidth="1"/>
    <col min="13096" max="13097" width="5.625" style="664" customWidth="1"/>
    <col min="13098" max="13099" width="0" style="664" hidden="1" customWidth="1"/>
    <col min="13100" max="13101" width="5.625" style="664" customWidth="1"/>
    <col min="13102" max="13103" width="0" style="664" hidden="1" customWidth="1"/>
    <col min="13104" max="13105" width="5.625" style="664" customWidth="1"/>
    <col min="13106" max="13106" width="7.875" style="664" customWidth="1"/>
    <col min="13107" max="13107" width="14.125" style="664" customWidth="1"/>
    <col min="13108" max="13108" width="6.125" style="664" customWidth="1"/>
    <col min="13109" max="13109" width="0" style="664" hidden="1" customWidth="1"/>
    <col min="13110" max="13312" width="9" style="664"/>
    <col min="13313" max="13313" width="3.375" style="664" customWidth="1"/>
    <col min="13314" max="13314" width="15.625" style="664" customWidth="1"/>
    <col min="13315" max="13315" width="17.625" style="664" customWidth="1"/>
    <col min="13316" max="13316" width="2.625" style="664" bestFit="1" customWidth="1"/>
    <col min="13317" max="13317" width="13.625" style="664" customWidth="1"/>
    <col min="13318" max="13318" width="7.625" style="664" customWidth="1"/>
    <col min="13319" max="13319" width="0" style="664" hidden="1" customWidth="1"/>
    <col min="13320" max="13321" width="5.625" style="664" customWidth="1"/>
    <col min="13322" max="13323" width="0" style="664" hidden="1" customWidth="1"/>
    <col min="13324" max="13325" width="5.625" style="664" customWidth="1"/>
    <col min="13326" max="13327" width="0" style="664" hidden="1" customWidth="1"/>
    <col min="13328" max="13329" width="5.625" style="664" customWidth="1"/>
    <col min="13330" max="13331" width="0" style="664" hidden="1" customWidth="1"/>
    <col min="13332" max="13333" width="5.625" style="664" customWidth="1"/>
    <col min="13334" max="13335" width="0" style="664" hidden="1" customWidth="1"/>
    <col min="13336" max="13337" width="5.625" style="664" customWidth="1"/>
    <col min="13338" max="13339" width="0" style="664" hidden="1" customWidth="1"/>
    <col min="13340" max="13341" width="5.625" style="664" customWidth="1"/>
    <col min="13342" max="13343" width="0" style="664" hidden="1" customWidth="1"/>
    <col min="13344" max="13345" width="5.625" style="664" customWidth="1"/>
    <col min="13346" max="13347" width="0" style="664" hidden="1" customWidth="1"/>
    <col min="13348" max="13349" width="5.625" style="664" customWidth="1"/>
    <col min="13350" max="13351" width="0" style="664" hidden="1" customWidth="1"/>
    <col min="13352" max="13353" width="5.625" style="664" customWidth="1"/>
    <col min="13354" max="13355" width="0" style="664" hidden="1" customWidth="1"/>
    <col min="13356" max="13357" width="5.625" style="664" customWidth="1"/>
    <col min="13358" max="13359" width="0" style="664" hidden="1" customWidth="1"/>
    <col min="13360" max="13361" width="5.625" style="664" customWidth="1"/>
    <col min="13362" max="13362" width="7.875" style="664" customWidth="1"/>
    <col min="13363" max="13363" width="14.125" style="664" customWidth="1"/>
    <col min="13364" max="13364" width="6.125" style="664" customWidth="1"/>
    <col min="13365" max="13365" width="0" style="664" hidden="1" customWidth="1"/>
    <col min="13366" max="13568" width="9" style="664"/>
    <col min="13569" max="13569" width="3.375" style="664" customWidth="1"/>
    <col min="13570" max="13570" width="15.625" style="664" customWidth="1"/>
    <col min="13571" max="13571" width="17.625" style="664" customWidth="1"/>
    <col min="13572" max="13572" width="2.625" style="664" bestFit="1" customWidth="1"/>
    <col min="13573" max="13573" width="13.625" style="664" customWidth="1"/>
    <col min="13574" max="13574" width="7.625" style="664" customWidth="1"/>
    <col min="13575" max="13575" width="0" style="664" hidden="1" customWidth="1"/>
    <col min="13576" max="13577" width="5.625" style="664" customWidth="1"/>
    <col min="13578" max="13579" width="0" style="664" hidden="1" customWidth="1"/>
    <col min="13580" max="13581" width="5.625" style="664" customWidth="1"/>
    <col min="13582" max="13583" width="0" style="664" hidden="1" customWidth="1"/>
    <col min="13584" max="13585" width="5.625" style="664" customWidth="1"/>
    <col min="13586" max="13587" width="0" style="664" hidden="1" customWidth="1"/>
    <col min="13588" max="13589" width="5.625" style="664" customWidth="1"/>
    <col min="13590" max="13591" width="0" style="664" hidden="1" customWidth="1"/>
    <col min="13592" max="13593" width="5.625" style="664" customWidth="1"/>
    <col min="13594" max="13595" width="0" style="664" hidden="1" customWidth="1"/>
    <col min="13596" max="13597" width="5.625" style="664" customWidth="1"/>
    <col min="13598" max="13599" width="0" style="664" hidden="1" customWidth="1"/>
    <col min="13600" max="13601" width="5.625" style="664" customWidth="1"/>
    <col min="13602" max="13603" width="0" style="664" hidden="1" customWidth="1"/>
    <col min="13604" max="13605" width="5.625" style="664" customWidth="1"/>
    <col min="13606" max="13607" width="0" style="664" hidden="1" customWidth="1"/>
    <col min="13608" max="13609" width="5.625" style="664" customWidth="1"/>
    <col min="13610" max="13611" width="0" style="664" hidden="1" customWidth="1"/>
    <col min="13612" max="13613" width="5.625" style="664" customWidth="1"/>
    <col min="13614" max="13615" width="0" style="664" hidden="1" customWidth="1"/>
    <col min="13616" max="13617" width="5.625" style="664" customWidth="1"/>
    <col min="13618" max="13618" width="7.875" style="664" customWidth="1"/>
    <col min="13619" max="13619" width="14.125" style="664" customWidth="1"/>
    <col min="13620" max="13620" width="6.125" style="664" customWidth="1"/>
    <col min="13621" max="13621" width="0" style="664" hidden="1" customWidth="1"/>
    <col min="13622" max="13824" width="9" style="664"/>
    <col min="13825" max="13825" width="3.375" style="664" customWidth="1"/>
    <col min="13826" max="13826" width="15.625" style="664" customWidth="1"/>
    <col min="13827" max="13827" width="17.625" style="664" customWidth="1"/>
    <col min="13828" max="13828" width="2.625" style="664" bestFit="1" customWidth="1"/>
    <col min="13829" max="13829" width="13.625" style="664" customWidth="1"/>
    <col min="13830" max="13830" width="7.625" style="664" customWidth="1"/>
    <col min="13831" max="13831" width="0" style="664" hidden="1" customWidth="1"/>
    <col min="13832" max="13833" width="5.625" style="664" customWidth="1"/>
    <col min="13834" max="13835" width="0" style="664" hidden="1" customWidth="1"/>
    <col min="13836" max="13837" width="5.625" style="664" customWidth="1"/>
    <col min="13838" max="13839" width="0" style="664" hidden="1" customWidth="1"/>
    <col min="13840" max="13841" width="5.625" style="664" customWidth="1"/>
    <col min="13842" max="13843" width="0" style="664" hidden="1" customWidth="1"/>
    <col min="13844" max="13845" width="5.625" style="664" customWidth="1"/>
    <col min="13846" max="13847" width="0" style="664" hidden="1" customWidth="1"/>
    <col min="13848" max="13849" width="5.625" style="664" customWidth="1"/>
    <col min="13850" max="13851" width="0" style="664" hidden="1" customWidth="1"/>
    <col min="13852" max="13853" width="5.625" style="664" customWidth="1"/>
    <col min="13854" max="13855" width="0" style="664" hidden="1" customWidth="1"/>
    <col min="13856" max="13857" width="5.625" style="664" customWidth="1"/>
    <col min="13858" max="13859" width="0" style="664" hidden="1" customWidth="1"/>
    <col min="13860" max="13861" width="5.625" style="664" customWidth="1"/>
    <col min="13862" max="13863" width="0" style="664" hidden="1" customWidth="1"/>
    <col min="13864" max="13865" width="5.625" style="664" customWidth="1"/>
    <col min="13866" max="13867" width="0" style="664" hidden="1" customWidth="1"/>
    <col min="13868" max="13869" width="5.625" style="664" customWidth="1"/>
    <col min="13870" max="13871" width="0" style="664" hidden="1" customWidth="1"/>
    <col min="13872" max="13873" width="5.625" style="664" customWidth="1"/>
    <col min="13874" max="13874" width="7.875" style="664" customWidth="1"/>
    <col min="13875" max="13875" width="14.125" style="664" customWidth="1"/>
    <col min="13876" max="13876" width="6.125" style="664" customWidth="1"/>
    <col min="13877" max="13877" width="0" style="664" hidden="1" customWidth="1"/>
    <col min="13878" max="14080" width="9" style="664"/>
    <col min="14081" max="14081" width="3.375" style="664" customWidth="1"/>
    <col min="14082" max="14082" width="15.625" style="664" customWidth="1"/>
    <col min="14083" max="14083" width="17.625" style="664" customWidth="1"/>
    <col min="14084" max="14084" width="2.625" style="664" bestFit="1" customWidth="1"/>
    <col min="14085" max="14085" width="13.625" style="664" customWidth="1"/>
    <col min="14086" max="14086" width="7.625" style="664" customWidth="1"/>
    <col min="14087" max="14087" width="0" style="664" hidden="1" customWidth="1"/>
    <col min="14088" max="14089" width="5.625" style="664" customWidth="1"/>
    <col min="14090" max="14091" width="0" style="664" hidden="1" customWidth="1"/>
    <col min="14092" max="14093" width="5.625" style="664" customWidth="1"/>
    <col min="14094" max="14095" width="0" style="664" hidden="1" customWidth="1"/>
    <col min="14096" max="14097" width="5.625" style="664" customWidth="1"/>
    <col min="14098" max="14099" width="0" style="664" hidden="1" customWidth="1"/>
    <col min="14100" max="14101" width="5.625" style="664" customWidth="1"/>
    <col min="14102" max="14103" width="0" style="664" hidden="1" customWidth="1"/>
    <col min="14104" max="14105" width="5.625" style="664" customWidth="1"/>
    <col min="14106" max="14107" width="0" style="664" hidden="1" customWidth="1"/>
    <col min="14108" max="14109" width="5.625" style="664" customWidth="1"/>
    <col min="14110" max="14111" width="0" style="664" hidden="1" customWidth="1"/>
    <col min="14112" max="14113" width="5.625" style="664" customWidth="1"/>
    <col min="14114" max="14115" width="0" style="664" hidden="1" customWidth="1"/>
    <col min="14116" max="14117" width="5.625" style="664" customWidth="1"/>
    <col min="14118" max="14119" width="0" style="664" hidden="1" customWidth="1"/>
    <col min="14120" max="14121" width="5.625" style="664" customWidth="1"/>
    <col min="14122" max="14123" width="0" style="664" hidden="1" customWidth="1"/>
    <col min="14124" max="14125" width="5.625" style="664" customWidth="1"/>
    <col min="14126" max="14127" width="0" style="664" hidden="1" customWidth="1"/>
    <col min="14128" max="14129" width="5.625" style="664" customWidth="1"/>
    <col min="14130" max="14130" width="7.875" style="664" customWidth="1"/>
    <col min="14131" max="14131" width="14.125" style="664" customWidth="1"/>
    <col min="14132" max="14132" width="6.125" style="664" customWidth="1"/>
    <col min="14133" max="14133" width="0" style="664" hidden="1" customWidth="1"/>
    <col min="14134" max="14336" width="9" style="664"/>
    <col min="14337" max="14337" width="3.375" style="664" customWidth="1"/>
    <col min="14338" max="14338" width="15.625" style="664" customWidth="1"/>
    <col min="14339" max="14339" width="17.625" style="664" customWidth="1"/>
    <col min="14340" max="14340" width="2.625" style="664" bestFit="1" customWidth="1"/>
    <col min="14341" max="14341" width="13.625" style="664" customWidth="1"/>
    <col min="14342" max="14342" width="7.625" style="664" customWidth="1"/>
    <col min="14343" max="14343" width="0" style="664" hidden="1" customWidth="1"/>
    <col min="14344" max="14345" width="5.625" style="664" customWidth="1"/>
    <col min="14346" max="14347" width="0" style="664" hidden="1" customWidth="1"/>
    <col min="14348" max="14349" width="5.625" style="664" customWidth="1"/>
    <col min="14350" max="14351" width="0" style="664" hidden="1" customWidth="1"/>
    <col min="14352" max="14353" width="5.625" style="664" customWidth="1"/>
    <col min="14354" max="14355" width="0" style="664" hidden="1" customWidth="1"/>
    <col min="14356" max="14357" width="5.625" style="664" customWidth="1"/>
    <col min="14358" max="14359" width="0" style="664" hidden="1" customWidth="1"/>
    <col min="14360" max="14361" width="5.625" style="664" customWidth="1"/>
    <col min="14362" max="14363" width="0" style="664" hidden="1" customWidth="1"/>
    <col min="14364" max="14365" width="5.625" style="664" customWidth="1"/>
    <col min="14366" max="14367" width="0" style="664" hidden="1" customWidth="1"/>
    <col min="14368" max="14369" width="5.625" style="664" customWidth="1"/>
    <col min="14370" max="14371" width="0" style="664" hidden="1" customWidth="1"/>
    <col min="14372" max="14373" width="5.625" style="664" customWidth="1"/>
    <col min="14374" max="14375" width="0" style="664" hidden="1" customWidth="1"/>
    <col min="14376" max="14377" width="5.625" style="664" customWidth="1"/>
    <col min="14378" max="14379" width="0" style="664" hidden="1" customWidth="1"/>
    <col min="14380" max="14381" width="5.625" style="664" customWidth="1"/>
    <col min="14382" max="14383" width="0" style="664" hidden="1" customWidth="1"/>
    <col min="14384" max="14385" width="5.625" style="664" customWidth="1"/>
    <col min="14386" max="14386" width="7.875" style="664" customWidth="1"/>
    <col min="14387" max="14387" width="14.125" style="664" customWidth="1"/>
    <col min="14388" max="14388" width="6.125" style="664" customWidth="1"/>
    <col min="14389" max="14389" width="0" style="664" hidden="1" customWidth="1"/>
    <col min="14390" max="14592" width="9" style="664"/>
    <col min="14593" max="14593" width="3.375" style="664" customWidth="1"/>
    <col min="14594" max="14594" width="15.625" style="664" customWidth="1"/>
    <col min="14595" max="14595" width="17.625" style="664" customWidth="1"/>
    <col min="14596" max="14596" width="2.625" style="664" bestFit="1" customWidth="1"/>
    <col min="14597" max="14597" width="13.625" style="664" customWidth="1"/>
    <col min="14598" max="14598" width="7.625" style="664" customWidth="1"/>
    <col min="14599" max="14599" width="0" style="664" hidden="1" customWidth="1"/>
    <col min="14600" max="14601" width="5.625" style="664" customWidth="1"/>
    <col min="14602" max="14603" width="0" style="664" hidden="1" customWidth="1"/>
    <col min="14604" max="14605" width="5.625" style="664" customWidth="1"/>
    <col min="14606" max="14607" width="0" style="664" hidden="1" customWidth="1"/>
    <col min="14608" max="14609" width="5.625" style="664" customWidth="1"/>
    <col min="14610" max="14611" width="0" style="664" hidden="1" customWidth="1"/>
    <col min="14612" max="14613" width="5.625" style="664" customWidth="1"/>
    <col min="14614" max="14615" width="0" style="664" hidden="1" customWidth="1"/>
    <col min="14616" max="14617" width="5.625" style="664" customWidth="1"/>
    <col min="14618" max="14619" width="0" style="664" hidden="1" customWidth="1"/>
    <col min="14620" max="14621" width="5.625" style="664" customWidth="1"/>
    <col min="14622" max="14623" width="0" style="664" hidden="1" customWidth="1"/>
    <col min="14624" max="14625" width="5.625" style="664" customWidth="1"/>
    <col min="14626" max="14627" width="0" style="664" hidden="1" customWidth="1"/>
    <col min="14628" max="14629" width="5.625" style="664" customWidth="1"/>
    <col min="14630" max="14631" width="0" style="664" hidden="1" customWidth="1"/>
    <col min="14632" max="14633" width="5.625" style="664" customWidth="1"/>
    <col min="14634" max="14635" width="0" style="664" hidden="1" customWidth="1"/>
    <col min="14636" max="14637" width="5.625" style="664" customWidth="1"/>
    <col min="14638" max="14639" width="0" style="664" hidden="1" customWidth="1"/>
    <col min="14640" max="14641" width="5.625" style="664" customWidth="1"/>
    <col min="14642" max="14642" width="7.875" style="664" customWidth="1"/>
    <col min="14643" max="14643" width="14.125" style="664" customWidth="1"/>
    <col min="14644" max="14644" width="6.125" style="664" customWidth="1"/>
    <col min="14645" max="14645" width="0" style="664" hidden="1" customWidth="1"/>
    <col min="14646" max="14848" width="9" style="664"/>
    <col min="14849" max="14849" width="3.375" style="664" customWidth="1"/>
    <col min="14850" max="14850" width="15.625" style="664" customWidth="1"/>
    <col min="14851" max="14851" width="17.625" style="664" customWidth="1"/>
    <col min="14852" max="14852" width="2.625" style="664" bestFit="1" customWidth="1"/>
    <col min="14853" max="14853" width="13.625" style="664" customWidth="1"/>
    <col min="14854" max="14854" width="7.625" style="664" customWidth="1"/>
    <col min="14855" max="14855" width="0" style="664" hidden="1" customWidth="1"/>
    <col min="14856" max="14857" width="5.625" style="664" customWidth="1"/>
    <col min="14858" max="14859" width="0" style="664" hidden="1" customWidth="1"/>
    <col min="14860" max="14861" width="5.625" style="664" customWidth="1"/>
    <col min="14862" max="14863" width="0" style="664" hidden="1" customWidth="1"/>
    <col min="14864" max="14865" width="5.625" style="664" customWidth="1"/>
    <col min="14866" max="14867" width="0" style="664" hidden="1" customWidth="1"/>
    <col min="14868" max="14869" width="5.625" style="664" customWidth="1"/>
    <col min="14870" max="14871" width="0" style="664" hidden="1" customWidth="1"/>
    <col min="14872" max="14873" width="5.625" style="664" customWidth="1"/>
    <col min="14874" max="14875" width="0" style="664" hidden="1" customWidth="1"/>
    <col min="14876" max="14877" width="5.625" style="664" customWidth="1"/>
    <col min="14878" max="14879" width="0" style="664" hidden="1" customWidth="1"/>
    <col min="14880" max="14881" width="5.625" style="664" customWidth="1"/>
    <col min="14882" max="14883" width="0" style="664" hidden="1" customWidth="1"/>
    <col min="14884" max="14885" width="5.625" style="664" customWidth="1"/>
    <col min="14886" max="14887" width="0" style="664" hidden="1" customWidth="1"/>
    <col min="14888" max="14889" width="5.625" style="664" customWidth="1"/>
    <col min="14890" max="14891" width="0" style="664" hidden="1" customWidth="1"/>
    <col min="14892" max="14893" width="5.625" style="664" customWidth="1"/>
    <col min="14894" max="14895" width="0" style="664" hidden="1" customWidth="1"/>
    <col min="14896" max="14897" width="5.625" style="664" customWidth="1"/>
    <col min="14898" max="14898" width="7.875" style="664" customWidth="1"/>
    <col min="14899" max="14899" width="14.125" style="664" customWidth="1"/>
    <col min="14900" max="14900" width="6.125" style="664" customWidth="1"/>
    <col min="14901" max="14901" width="0" style="664" hidden="1" customWidth="1"/>
    <col min="14902" max="15104" width="9" style="664"/>
    <col min="15105" max="15105" width="3.375" style="664" customWidth="1"/>
    <col min="15106" max="15106" width="15.625" style="664" customWidth="1"/>
    <col min="15107" max="15107" width="17.625" style="664" customWidth="1"/>
    <col min="15108" max="15108" width="2.625" style="664" bestFit="1" customWidth="1"/>
    <col min="15109" max="15109" width="13.625" style="664" customWidth="1"/>
    <col min="15110" max="15110" width="7.625" style="664" customWidth="1"/>
    <col min="15111" max="15111" width="0" style="664" hidden="1" customWidth="1"/>
    <col min="15112" max="15113" width="5.625" style="664" customWidth="1"/>
    <col min="15114" max="15115" width="0" style="664" hidden="1" customWidth="1"/>
    <col min="15116" max="15117" width="5.625" style="664" customWidth="1"/>
    <col min="15118" max="15119" width="0" style="664" hidden="1" customWidth="1"/>
    <col min="15120" max="15121" width="5.625" style="664" customWidth="1"/>
    <col min="15122" max="15123" width="0" style="664" hidden="1" customWidth="1"/>
    <col min="15124" max="15125" width="5.625" style="664" customWidth="1"/>
    <col min="15126" max="15127" width="0" style="664" hidden="1" customWidth="1"/>
    <col min="15128" max="15129" width="5.625" style="664" customWidth="1"/>
    <col min="15130" max="15131" width="0" style="664" hidden="1" customWidth="1"/>
    <col min="15132" max="15133" width="5.625" style="664" customWidth="1"/>
    <col min="15134" max="15135" width="0" style="664" hidden="1" customWidth="1"/>
    <col min="15136" max="15137" width="5.625" style="664" customWidth="1"/>
    <col min="15138" max="15139" width="0" style="664" hidden="1" customWidth="1"/>
    <col min="15140" max="15141" width="5.625" style="664" customWidth="1"/>
    <col min="15142" max="15143" width="0" style="664" hidden="1" customWidth="1"/>
    <col min="15144" max="15145" width="5.625" style="664" customWidth="1"/>
    <col min="15146" max="15147" width="0" style="664" hidden="1" customWidth="1"/>
    <col min="15148" max="15149" width="5.625" style="664" customWidth="1"/>
    <col min="15150" max="15151" width="0" style="664" hidden="1" customWidth="1"/>
    <col min="15152" max="15153" width="5.625" style="664" customWidth="1"/>
    <col min="15154" max="15154" width="7.875" style="664" customWidth="1"/>
    <col min="15155" max="15155" width="14.125" style="664" customWidth="1"/>
    <col min="15156" max="15156" width="6.125" style="664" customWidth="1"/>
    <col min="15157" max="15157" width="0" style="664" hidden="1" customWidth="1"/>
    <col min="15158" max="15360" width="9" style="664"/>
    <col min="15361" max="15361" width="3.375" style="664" customWidth="1"/>
    <col min="15362" max="15362" width="15.625" style="664" customWidth="1"/>
    <col min="15363" max="15363" width="17.625" style="664" customWidth="1"/>
    <col min="15364" max="15364" width="2.625" style="664" bestFit="1" customWidth="1"/>
    <col min="15365" max="15365" width="13.625" style="664" customWidth="1"/>
    <col min="15366" max="15366" width="7.625" style="664" customWidth="1"/>
    <col min="15367" max="15367" width="0" style="664" hidden="1" customWidth="1"/>
    <col min="15368" max="15369" width="5.625" style="664" customWidth="1"/>
    <col min="15370" max="15371" width="0" style="664" hidden="1" customWidth="1"/>
    <col min="15372" max="15373" width="5.625" style="664" customWidth="1"/>
    <col min="15374" max="15375" width="0" style="664" hidden="1" customWidth="1"/>
    <col min="15376" max="15377" width="5.625" style="664" customWidth="1"/>
    <col min="15378" max="15379" width="0" style="664" hidden="1" customWidth="1"/>
    <col min="15380" max="15381" width="5.625" style="664" customWidth="1"/>
    <col min="15382" max="15383" width="0" style="664" hidden="1" customWidth="1"/>
    <col min="15384" max="15385" width="5.625" style="664" customWidth="1"/>
    <col min="15386" max="15387" width="0" style="664" hidden="1" customWidth="1"/>
    <col min="15388" max="15389" width="5.625" style="664" customWidth="1"/>
    <col min="15390" max="15391" width="0" style="664" hidden="1" customWidth="1"/>
    <col min="15392" max="15393" width="5.625" style="664" customWidth="1"/>
    <col min="15394" max="15395" width="0" style="664" hidden="1" customWidth="1"/>
    <col min="15396" max="15397" width="5.625" style="664" customWidth="1"/>
    <col min="15398" max="15399" width="0" style="664" hidden="1" customWidth="1"/>
    <col min="15400" max="15401" width="5.625" style="664" customWidth="1"/>
    <col min="15402" max="15403" width="0" style="664" hidden="1" customWidth="1"/>
    <col min="15404" max="15405" width="5.625" style="664" customWidth="1"/>
    <col min="15406" max="15407" width="0" style="664" hidden="1" customWidth="1"/>
    <col min="15408" max="15409" width="5.625" style="664" customWidth="1"/>
    <col min="15410" max="15410" width="7.875" style="664" customWidth="1"/>
    <col min="15411" max="15411" width="14.125" style="664" customWidth="1"/>
    <col min="15412" max="15412" width="6.125" style="664" customWidth="1"/>
    <col min="15413" max="15413" width="0" style="664" hidden="1" customWidth="1"/>
    <col min="15414" max="15616" width="9" style="664"/>
    <col min="15617" max="15617" width="3.375" style="664" customWidth="1"/>
    <col min="15618" max="15618" width="15.625" style="664" customWidth="1"/>
    <col min="15619" max="15619" width="17.625" style="664" customWidth="1"/>
    <col min="15620" max="15620" width="2.625" style="664" bestFit="1" customWidth="1"/>
    <col min="15621" max="15621" width="13.625" style="664" customWidth="1"/>
    <col min="15622" max="15622" width="7.625" style="664" customWidth="1"/>
    <col min="15623" max="15623" width="0" style="664" hidden="1" customWidth="1"/>
    <col min="15624" max="15625" width="5.625" style="664" customWidth="1"/>
    <col min="15626" max="15627" width="0" style="664" hidden="1" customWidth="1"/>
    <col min="15628" max="15629" width="5.625" style="664" customWidth="1"/>
    <col min="15630" max="15631" width="0" style="664" hidden="1" customWidth="1"/>
    <col min="15632" max="15633" width="5.625" style="664" customWidth="1"/>
    <col min="15634" max="15635" width="0" style="664" hidden="1" customWidth="1"/>
    <col min="15636" max="15637" width="5.625" style="664" customWidth="1"/>
    <col min="15638" max="15639" width="0" style="664" hidden="1" customWidth="1"/>
    <col min="15640" max="15641" width="5.625" style="664" customWidth="1"/>
    <col min="15642" max="15643" width="0" style="664" hidden="1" customWidth="1"/>
    <col min="15644" max="15645" width="5.625" style="664" customWidth="1"/>
    <col min="15646" max="15647" width="0" style="664" hidden="1" customWidth="1"/>
    <col min="15648" max="15649" width="5.625" style="664" customWidth="1"/>
    <col min="15650" max="15651" width="0" style="664" hidden="1" customWidth="1"/>
    <col min="15652" max="15653" width="5.625" style="664" customWidth="1"/>
    <col min="15654" max="15655" width="0" style="664" hidden="1" customWidth="1"/>
    <col min="15656" max="15657" width="5.625" style="664" customWidth="1"/>
    <col min="15658" max="15659" width="0" style="664" hidden="1" customWidth="1"/>
    <col min="15660" max="15661" width="5.625" style="664" customWidth="1"/>
    <col min="15662" max="15663" width="0" style="664" hidden="1" customWidth="1"/>
    <col min="15664" max="15665" width="5.625" style="664" customWidth="1"/>
    <col min="15666" max="15666" width="7.875" style="664" customWidth="1"/>
    <col min="15667" max="15667" width="14.125" style="664" customWidth="1"/>
    <col min="15668" max="15668" width="6.125" style="664" customWidth="1"/>
    <col min="15669" max="15669" width="0" style="664" hidden="1" customWidth="1"/>
    <col min="15670" max="15872" width="9" style="664"/>
    <col min="15873" max="15873" width="3.375" style="664" customWidth="1"/>
    <col min="15874" max="15874" width="15.625" style="664" customWidth="1"/>
    <col min="15875" max="15875" width="17.625" style="664" customWidth="1"/>
    <col min="15876" max="15876" width="2.625" style="664" bestFit="1" customWidth="1"/>
    <col min="15877" max="15877" width="13.625" style="664" customWidth="1"/>
    <col min="15878" max="15878" width="7.625" style="664" customWidth="1"/>
    <col min="15879" max="15879" width="0" style="664" hidden="1" customWidth="1"/>
    <col min="15880" max="15881" width="5.625" style="664" customWidth="1"/>
    <col min="15882" max="15883" width="0" style="664" hidden="1" customWidth="1"/>
    <col min="15884" max="15885" width="5.625" style="664" customWidth="1"/>
    <col min="15886" max="15887" width="0" style="664" hidden="1" customWidth="1"/>
    <col min="15888" max="15889" width="5.625" style="664" customWidth="1"/>
    <col min="15890" max="15891" width="0" style="664" hidden="1" customWidth="1"/>
    <col min="15892" max="15893" width="5.625" style="664" customWidth="1"/>
    <col min="15894" max="15895" width="0" style="664" hidden="1" customWidth="1"/>
    <col min="15896" max="15897" width="5.625" style="664" customWidth="1"/>
    <col min="15898" max="15899" width="0" style="664" hidden="1" customWidth="1"/>
    <col min="15900" max="15901" width="5.625" style="664" customWidth="1"/>
    <col min="15902" max="15903" width="0" style="664" hidden="1" customWidth="1"/>
    <col min="15904" max="15905" width="5.625" style="664" customWidth="1"/>
    <col min="15906" max="15907" width="0" style="664" hidden="1" customWidth="1"/>
    <col min="15908" max="15909" width="5.625" style="664" customWidth="1"/>
    <col min="15910" max="15911" width="0" style="664" hidden="1" customWidth="1"/>
    <col min="15912" max="15913" width="5.625" style="664" customWidth="1"/>
    <col min="15914" max="15915" width="0" style="664" hidden="1" customWidth="1"/>
    <col min="15916" max="15917" width="5.625" style="664" customWidth="1"/>
    <col min="15918" max="15919" width="0" style="664" hidden="1" customWidth="1"/>
    <col min="15920" max="15921" width="5.625" style="664" customWidth="1"/>
    <col min="15922" max="15922" width="7.875" style="664" customWidth="1"/>
    <col min="15923" max="15923" width="14.125" style="664" customWidth="1"/>
    <col min="15924" max="15924" width="6.125" style="664" customWidth="1"/>
    <col min="15925" max="15925" width="0" style="664" hidden="1" customWidth="1"/>
    <col min="15926" max="16128" width="9" style="664"/>
    <col min="16129" max="16129" width="3.375" style="664" customWidth="1"/>
    <col min="16130" max="16130" width="15.625" style="664" customWidth="1"/>
    <col min="16131" max="16131" width="17.625" style="664" customWidth="1"/>
    <col min="16132" max="16132" width="2.625" style="664" bestFit="1" customWidth="1"/>
    <col min="16133" max="16133" width="13.625" style="664" customWidth="1"/>
    <col min="16134" max="16134" width="7.625" style="664" customWidth="1"/>
    <col min="16135" max="16135" width="0" style="664" hidden="1" customWidth="1"/>
    <col min="16136" max="16137" width="5.625" style="664" customWidth="1"/>
    <col min="16138" max="16139" width="0" style="664" hidden="1" customWidth="1"/>
    <col min="16140" max="16141" width="5.625" style="664" customWidth="1"/>
    <col min="16142" max="16143" width="0" style="664" hidden="1" customWidth="1"/>
    <col min="16144" max="16145" width="5.625" style="664" customWidth="1"/>
    <col min="16146" max="16147" width="0" style="664" hidden="1" customWidth="1"/>
    <col min="16148" max="16149" width="5.625" style="664" customWidth="1"/>
    <col min="16150" max="16151" width="0" style="664" hidden="1" customWidth="1"/>
    <col min="16152" max="16153" width="5.625" style="664" customWidth="1"/>
    <col min="16154" max="16155" width="0" style="664" hidden="1" customWidth="1"/>
    <col min="16156" max="16157" width="5.625" style="664" customWidth="1"/>
    <col min="16158" max="16159" width="0" style="664" hidden="1" customWidth="1"/>
    <col min="16160" max="16161" width="5.625" style="664" customWidth="1"/>
    <col min="16162" max="16163" width="0" style="664" hidden="1" customWidth="1"/>
    <col min="16164" max="16165" width="5.625" style="664" customWidth="1"/>
    <col min="16166" max="16167" width="0" style="664" hidden="1" customWidth="1"/>
    <col min="16168" max="16169" width="5.625" style="664" customWidth="1"/>
    <col min="16170" max="16171" width="0" style="664" hidden="1" customWidth="1"/>
    <col min="16172" max="16173" width="5.625" style="664" customWidth="1"/>
    <col min="16174" max="16175" width="0" style="664" hidden="1" customWidth="1"/>
    <col min="16176" max="16177" width="5.625" style="664" customWidth="1"/>
    <col min="16178" max="16178" width="7.875" style="664" customWidth="1"/>
    <col min="16179" max="16179" width="14.125" style="664" customWidth="1"/>
    <col min="16180" max="16180" width="6.125" style="664" customWidth="1"/>
    <col min="16181" max="16181" width="0" style="664" hidden="1" customWidth="1"/>
    <col min="16182" max="16384" width="9" style="664"/>
  </cols>
  <sheetData>
    <row r="1" spans="2:53" ht="17.25" customHeight="1">
      <c r="AX1" s="1476" t="s">
        <v>338</v>
      </c>
      <c r="AY1" s="1476"/>
    </row>
    <row r="2" spans="2:53" ht="18.75" customHeight="1">
      <c r="B2" s="1477" t="s">
        <v>339</v>
      </c>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c r="AH2" s="1477"/>
      <c r="AI2" s="1477"/>
      <c r="AJ2" s="1477"/>
      <c r="AK2" s="1477"/>
      <c r="AL2" s="1477"/>
      <c r="AM2" s="1477"/>
      <c r="AN2" s="1477"/>
      <c r="AO2" s="1477"/>
      <c r="AP2" s="1477"/>
      <c r="AQ2" s="1477"/>
      <c r="AR2" s="1477"/>
      <c r="AS2" s="1477"/>
      <c r="AT2" s="1477"/>
      <c r="AU2" s="1477"/>
      <c r="AV2" s="1477"/>
      <c r="AW2" s="1477"/>
      <c r="AX2" s="1477"/>
      <c r="AY2" s="1477"/>
    </row>
    <row r="3" spans="2:53" ht="18.75" customHeight="1">
      <c r="I3" s="665"/>
      <c r="J3" s="665"/>
      <c r="K3" s="665"/>
      <c r="M3" s="665"/>
      <c r="N3" s="665"/>
      <c r="O3" s="665"/>
      <c r="Q3" s="665"/>
      <c r="R3" s="665"/>
      <c r="S3" s="665"/>
      <c r="U3" s="665"/>
      <c r="V3" s="665"/>
      <c r="W3" s="665"/>
      <c r="Y3" s="665"/>
      <c r="Z3" s="665"/>
      <c r="AA3" s="665"/>
      <c r="AC3" s="665"/>
      <c r="AD3" s="665"/>
      <c r="AE3" s="665"/>
      <c r="AG3" s="665"/>
      <c r="AH3" s="665"/>
      <c r="AI3" s="665"/>
      <c r="AK3" s="665"/>
      <c r="AL3" s="665"/>
      <c r="AM3" s="665"/>
      <c r="AO3" s="665"/>
      <c r="AP3" s="665"/>
      <c r="AQ3" s="665"/>
      <c r="AS3" s="665"/>
      <c r="AT3" s="665"/>
      <c r="AU3" s="665"/>
      <c r="AW3" s="665"/>
      <c r="AX3" s="665"/>
    </row>
    <row r="4" spans="2:53" ht="18.75" customHeight="1">
      <c r="I4" s="665"/>
      <c r="J4" s="665"/>
      <c r="K4" s="665"/>
      <c r="M4" s="665"/>
      <c r="N4" s="665"/>
      <c r="O4" s="665"/>
      <c r="Q4" s="665"/>
      <c r="R4" s="665"/>
      <c r="S4" s="665"/>
      <c r="U4" s="665"/>
      <c r="V4" s="665"/>
      <c r="W4" s="665"/>
      <c r="Y4" s="665"/>
      <c r="Z4" s="665"/>
      <c r="AA4" s="665"/>
      <c r="AC4" s="665"/>
      <c r="AD4" s="665"/>
      <c r="AE4" s="665"/>
      <c r="AG4" s="665"/>
      <c r="AH4" s="665"/>
      <c r="AI4" s="665"/>
      <c r="AK4" s="665"/>
      <c r="AL4" s="665"/>
      <c r="AM4" s="665"/>
      <c r="AO4" s="665"/>
      <c r="AP4" s="665"/>
      <c r="AQ4" s="665"/>
      <c r="AS4" s="665"/>
      <c r="AT4" s="665"/>
      <c r="AU4" s="665"/>
      <c r="AW4" s="665"/>
      <c r="AX4" s="665"/>
    </row>
    <row r="5" spans="2:53" ht="18.75" customHeight="1">
      <c r="B5" s="1478" t="s">
        <v>340</v>
      </c>
      <c r="C5" s="1478"/>
      <c r="D5" s="666" t="s">
        <v>341</v>
      </c>
      <c r="E5" s="1479"/>
      <c r="F5" s="1479"/>
      <c r="G5" s="1479"/>
      <c r="H5" s="1479"/>
      <c r="I5" s="1479"/>
      <c r="J5" s="1479"/>
      <c r="K5" s="1479"/>
      <c r="L5" s="1479"/>
      <c r="M5" s="1479"/>
      <c r="N5" s="1479"/>
      <c r="O5" s="1479"/>
      <c r="P5" s="1479"/>
      <c r="Q5" s="1479"/>
      <c r="R5" s="667"/>
      <c r="S5" s="667"/>
      <c r="T5" s="668"/>
      <c r="V5" s="667"/>
      <c r="W5" s="667"/>
      <c r="X5" s="668" t="s">
        <v>239</v>
      </c>
      <c r="Y5" s="668"/>
      <c r="Z5" s="667"/>
      <c r="AA5" s="667"/>
      <c r="AB5" s="669">
        <v>1</v>
      </c>
      <c r="AC5" s="668" t="s">
        <v>342</v>
      </c>
      <c r="AD5" s="667"/>
      <c r="AE5" s="667"/>
      <c r="AF5" s="668"/>
      <c r="AG5" s="668"/>
      <c r="AH5" s="667"/>
      <c r="AI5" s="667"/>
      <c r="AJ5" s="668"/>
      <c r="AK5" s="668"/>
      <c r="AL5" s="667"/>
      <c r="AM5" s="667"/>
      <c r="AN5" s="668"/>
      <c r="AO5" s="668"/>
      <c r="AP5" s="667"/>
      <c r="AQ5" s="667"/>
      <c r="AR5" s="668"/>
      <c r="AS5" s="668"/>
      <c r="AT5" s="667"/>
      <c r="AU5" s="667"/>
      <c r="AV5" s="668"/>
      <c r="AW5" s="670"/>
      <c r="AX5" s="670"/>
      <c r="AY5" s="668"/>
    </row>
    <row r="6" spans="2:53" ht="18.75" customHeight="1">
      <c r="B6" s="1471" t="s">
        <v>241</v>
      </c>
      <c r="C6" s="1471"/>
      <c r="D6" s="671" t="s">
        <v>341</v>
      </c>
      <c r="E6" s="1475"/>
      <c r="F6" s="1475"/>
      <c r="G6" s="1475"/>
      <c r="H6" s="1475"/>
      <c r="I6" s="1475"/>
      <c r="J6" s="1475"/>
      <c r="K6" s="1475"/>
      <c r="L6" s="1475"/>
      <c r="M6" s="1475"/>
      <c r="N6" s="1475"/>
      <c r="O6" s="1475"/>
      <c r="P6" s="1475"/>
      <c r="Q6" s="1475"/>
      <c r="R6" s="672"/>
      <c r="S6" s="672"/>
      <c r="T6" s="668"/>
      <c r="U6" s="670"/>
      <c r="V6" s="672"/>
      <c r="W6" s="672"/>
      <c r="X6" s="668"/>
      <c r="Y6" s="668"/>
      <c r="Z6" s="672"/>
      <c r="AA6" s="672"/>
      <c r="AB6" s="669">
        <v>2</v>
      </c>
      <c r="AC6" s="668" t="s">
        <v>343</v>
      </c>
      <c r="AD6" s="672"/>
      <c r="AE6" s="672"/>
      <c r="AF6" s="668"/>
      <c r="AG6" s="668"/>
      <c r="AH6" s="672"/>
      <c r="AI6" s="672"/>
      <c r="AJ6" s="668"/>
      <c r="AK6" s="668"/>
      <c r="AL6" s="672"/>
      <c r="AM6" s="672"/>
      <c r="AN6" s="668"/>
      <c r="AO6" s="668"/>
      <c r="AP6" s="672"/>
      <c r="AQ6" s="672"/>
      <c r="AR6" s="668"/>
      <c r="AS6" s="668"/>
      <c r="AT6" s="672"/>
      <c r="AU6" s="672"/>
      <c r="AV6" s="668"/>
      <c r="AW6" s="670"/>
      <c r="AX6" s="670"/>
      <c r="AY6" s="668"/>
    </row>
    <row r="7" spans="2:53" ht="18.75" customHeight="1">
      <c r="B7" s="1471" t="s">
        <v>243</v>
      </c>
      <c r="C7" s="1471"/>
      <c r="D7" s="671" t="s">
        <v>341</v>
      </c>
      <c r="E7" s="1472"/>
      <c r="F7" s="1472"/>
      <c r="G7" s="1472"/>
      <c r="H7" s="1472"/>
      <c r="I7" s="1472"/>
      <c r="J7" s="1472"/>
      <c r="K7" s="1472"/>
      <c r="L7" s="1472"/>
      <c r="M7" s="1472"/>
      <c r="N7" s="1472"/>
      <c r="O7" s="1472"/>
      <c r="P7" s="1472"/>
      <c r="Q7" s="1472"/>
      <c r="R7" s="672"/>
      <c r="S7" s="672"/>
      <c r="T7" s="668"/>
      <c r="U7" s="670"/>
      <c r="V7" s="672"/>
      <c r="W7" s="672"/>
      <c r="X7" s="668"/>
      <c r="Y7" s="668"/>
      <c r="Z7" s="672"/>
      <c r="AA7" s="672"/>
      <c r="AB7" s="669">
        <v>3</v>
      </c>
      <c r="AC7" s="668" t="s">
        <v>344</v>
      </c>
      <c r="AD7" s="672"/>
      <c r="AE7" s="672"/>
      <c r="AG7" s="668"/>
      <c r="AH7" s="672"/>
      <c r="AI7" s="672"/>
      <c r="AJ7" s="668"/>
      <c r="AK7" s="668"/>
      <c r="AL7" s="672"/>
      <c r="AM7" s="672"/>
      <c r="AN7" s="668"/>
      <c r="AO7" s="668"/>
      <c r="AP7" s="672"/>
      <c r="AQ7" s="672"/>
      <c r="AR7" s="668"/>
      <c r="AS7" s="668"/>
      <c r="AT7" s="672"/>
      <c r="AU7" s="672"/>
      <c r="AV7" s="668"/>
      <c r="AW7" s="670"/>
      <c r="AX7" s="670"/>
      <c r="AY7" s="668"/>
    </row>
    <row r="8" spans="2:53" ht="18.75" customHeight="1">
      <c r="B8" s="1471" t="s">
        <v>245</v>
      </c>
      <c r="C8" s="1471"/>
      <c r="D8" s="671" t="s">
        <v>341</v>
      </c>
      <c r="E8" s="673"/>
      <c r="F8" s="674" t="s">
        <v>191</v>
      </c>
      <c r="G8" s="672"/>
      <c r="H8" s="1473"/>
      <c r="I8" s="1473"/>
      <c r="J8" s="1473"/>
      <c r="K8" s="1473"/>
      <c r="L8" s="1473"/>
      <c r="M8" s="1473"/>
      <c r="N8" s="1473"/>
      <c r="O8" s="1473"/>
      <c r="P8" s="1473"/>
      <c r="Q8" s="1473"/>
      <c r="R8" s="672"/>
      <c r="S8" s="672"/>
      <c r="T8" s="668"/>
      <c r="U8" s="670"/>
      <c r="V8" s="672"/>
      <c r="W8" s="672"/>
      <c r="X8" s="668"/>
      <c r="Y8" s="668"/>
      <c r="Z8" s="672"/>
      <c r="AA8" s="672"/>
      <c r="AB8" s="669">
        <v>4</v>
      </c>
      <c r="AC8" s="668" t="s">
        <v>250</v>
      </c>
      <c r="AD8" s="675"/>
      <c r="AE8" s="675"/>
      <c r="AF8" s="668"/>
      <c r="AG8" s="668"/>
      <c r="AH8" s="675"/>
      <c r="AI8" s="675"/>
      <c r="AJ8" s="668"/>
      <c r="AK8" s="668"/>
      <c r="AL8" s="675"/>
      <c r="AM8" s="675"/>
      <c r="AN8" s="668"/>
      <c r="AO8" s="668"/>
      <c r="AP8" s="675"/>
      <c r="AQ8" s="675"/>
      <c r="AR8" s="668"/>
      <c r="AS8" s="668"/>
      <c r="AT8" s="675"/>
      <c r="AU8" s="675"/>
      <c r="AV8" s="668"/>
      <c r="AW8" s="670"/>
      <c r="AX8" s="670"/>
      <c r="AY8" s="668"/>
    </row>
    <row r="9" spans="2:53" ht="18.75" customHeight="1">
      <c r="B9" s="1474" t="s">
        <v>248</v>
      </c>
      <c r="C9" s="1474"/>
      <c r="D9" s="671" t="s">
        <v>345</v>
      </c>
      <c r="E9" s="673"/>
      <c r="F9" s="674" t="s">
        <v>191</v>
      </c>
      <c r="G9" s="672"/>
      <c r="H9" s="1475" t="s">
        <v>346</v>
      </c>
      <c r="I9" s="1475"/>
      <c r="J9" s="1475"/>
      <c r="K9" s="1475"/>
      <c r="L9" s="1475"/>
      <c r="M9" s="1475"/>
      <c r="N9" s="1475"/>
      <c r="O9" s="1475"/>
      <c r="P9" s="1475"/>
      <c r="Q9" s="1475"/>
      <c r="R9" s="672"/>
      <c r="S9" s="672"/>
      <c r="T9" s="668"/>
      <c r="U9" s="670"/>
      <c r="V9" s="672"/>
      <c r="W9" s="672"/>
      <c r="X9" s="668"/>
      <c r="Y9" s="668"/>
      <c r="Z9" s="672"/>
      <c r="AA9" s="672"/>
      <c r="AB9" s="669" t="s">
        <v>347</v>
      </c>
      <c r="AC9" s="668" t="s">
        <v>348</v>
      </c>
      <c r="AD9" s="676"/>
      <c r="AE9" s="676"/>
      <c r="AF9" s="668"/>
      <c r="AG9" s="670"/>
      <c r="AH9" s="676"/>
      <c r="AI9" s="676"/>
      <c r="AJ9" s="668"/>
      <c r="AK9" s="670"/>
      <c r="AL9" s="676"/>
      <c r="AM9" s="676"/>
      <c r="AN9" s="668"/>
      <c r="AO9" s="670"/>
      <c r="AP9" s="676"/>
      <c r="AQ9" s="676"/>
      <c r="AR9" s="668"/>
      <c r="AS9" s="670"/>
      <c r="AT9" s="676"/>
      <c r="AU9" s="676"/>
      <c r="AV9" s="668"/>
      <c r="AW9" s="670"/>
      <c r="AX9" s="670"/>
      <c r="AY9" s="668"/>
    </row>
    <row r="10" spans="2:53" ht="18.75" customHeight="1">
      <c r="B10" s="677"/>
      <c r="C10" s="677"/>
      <c r="D10" s="677"/>
      <c r="E10" s="677"/>
      <c r="F10" s="677"/>
      <c r="G10" s="677"/>
      <c r="H10" s="677"/>
      <c r="I10" s="677"/>
      <c r="J10" s="677"/>
      <c r="K10" s="677"/>
      <c r="L10" s="677"/>
      <c r="M10" s="677"/>
      <c r="N10" s="677"/>
      <c r="O10" s="677"/>
      <c r="P10" s="677"/>
      <c r="Q10" s="677"/>
      <c r="R10" s="675"/>
      <c r="S10" s="675"/>
      <c r="T10" s="668"/>
      <c r="U10" s="670"/>
      <c r="V10" s="675"/>
      <c r="W10" s="675"/>
      <c r="X10" s="668"/>
      <c r="Y10" s="668"/>
      <c r="Z10" s="675"/>
      <c r="AA10" s="675"/>
      <c r="AB10" s="669"/>
      <c r="AC10" s="668" t="s">
        <v>349</v>
      </c>
      <c r="AD10" s="676"/>
      <c r="AE10" s="676"/>
      <c r="AF10" s="668"/>
      <c r="AG10" s="670"/>
      <c r="AH10" s="676"/>
      <c r="AI10" s="676"/>
      <c r="AJ10" s="668"/>
      <c r="AK10" s="670"/>
      <c r="AL10" s="676"/>
      <c r="AM10" s="676"/>
      <c r="AN10" s="668"/>
      <c r="AO10" s="670"/>
      <c r="AP10" s="676"/>
      <c r="AQ10" s="676"/>
      <c r="AR10" s="668"/>
      <c r="AS10" s="670"/>
      <c r="AT10" s="676"/>
      <c r="AU10" s="676"/>
      <c r="AV10" s="668"/>
      <c r="AW10" s="670"/>
      <c r="AX10" s="670"/>
      <c r="AY10" s="668"/>
    </row>
    <row r="11" spans="2:53" ht="18.75" customHeight="1">
      <c r="B11" s="678"/>
      <c r="C11" s="678"/>
      <c r="D11" s="678"/>
      <c r="E11" s="676"/>
      <c r="F11" s="676"/>
      <c r="G11" s="676"/>
      <c r="H11" s="676"/>
      <c r="I11" s="676"/>
      <c r="J11" s="676"/>
      <c r="K11" s="676"/>
      <c r="L11" s="676"/>
      <c r="M11" s="676"/>
      <c r="N11" s="676"/>
      <c r="O11" s="676"/>
      <c r="P11" s="676"/>
      <c r="Q11" s="676"/>
      <c r="R11" s="676"/>
      <c r="S11" s="676"/>
      <c r="T11" s="668"/>
      <c r="U11" s="670"/>
      <c r="V11" s="676"/>
      <c r="W11" s="676"/>
      <c r="X11" s="668"/>
      <c r="Y11" s="670"/>
      <c r="Z11" s="676"/>
      <c r="AA11" s="676"/>
      <c r="AB11" s="669"/>
      <c r="AC11" s="668" t="s">
        <v>350</v>
      </c>
      <c r="AD11" s="676"/>
      <c r="AE11" s="676"/>
      <c r="AF11" s="668"/>
      <c r="AG11" s="670"/>
      <c r="AH11" s="676"/>
      <c r="AI11" s="676"/>
      <c r="AJ11" s="668"/>
      <c r="AK11" s="670"/>
      <c r="AL11" s="676"/>
      <c r="AM11" s="676"/>
      <c r="AN11" s="668"/>
      <c r="AO11" s="670"/>
      <c r="AP11" s="676"/>
      <c r="AQ11" s="676"/>
      <c r="AR11" s="668"/>
      <c r="AS11" s="670"/>
      <c r="AT11" s="676"/>
      <c r="AU11" s="676"/>
      <c r="AV11" s="668"/>
      <c r="AW11" s="670"/>
      <c r="AX11" s="670"/>
      <c r="AY11" s="668"/>
    </row>
    <row r="12" spans="2:53" ht="18.75" customHeight="1">
      <c r="B12" s="678"/>
      <c r="C12" s="678"/>
      <c r="D12" s="678"/>
      <c r="E12" s="676"/>
      <c r="F12" s="676"/>
      <c r="G12" s="676"/>
      <c r="H12" s="676"/>
      <c r="I12" s="676"/>
      <c r="J12" s="676"/>
      <c r="K12" s="676"/>
      <c r="L12" s="676"/>
      <c r="M12" s="676"/>
      <c r="N12" s="676"/>
      <c r="O12" s="676"/>
      <c r="P12" s="676"/>
      <c r="Q12" s="676"/>
      <c r="R12" s="676"/>
      <c r="S12" s="676"/>
      <c r="T12" s="668"/>
      <c r="U12" s="670"/>
      <c r="V12" s="676"/>
      <c r="W12" s="676"/>
      <c r="X12" s="668"/>
      <c r="Y12" s="670"/>
      <c r="Z12" s="676"/>
      <c r="AA12" s="676"/>
      <c r="AY12" s="668"/>
    </row>
    <row r="13" spans="2:53" ht="18.75" customHeight="1">
      <c r="B13" s="678"/>
      <c r="C13" s="678"/>
      <c r="D13" s="678"/>
      <c r="E13" s="676"/>
      <c r="F13" s="676"/>
      <c r="G13" s="676"/>
      <c r="H13" s="676"/>
      <c r="I13" s="676"/>
      <c r="J13" s="676"/>
      <c r="K13" s="676"/>
      <c r="L13" s="676"/>
      <c r="M13" s="676"/>
      <c r="N13" s="676"/>
      <c r="O13" s="676"/>
      <c r="P13" s="676"/>
      <c r="Q13" s="676"/>
      <c r="R13" s="676"/>
      <c r="S13" s="676"/>
      <c r="T13" s="668"/>
      <c r="U13" s="670"/>
      <c r="V13" s="676"/>
      <c r="W13" s="676"/>
      <c r="X13" s="668"/>
      <c r="Y13" s="670"/>
      <c r="Z13" s="676"/>
      <c r="AA13" s="676"/>
      <c r="AY13" s="668"/>
    </row>
    <row r="14" spans="2:53" ht="18.75" customHeight="1">
      <c r="B14" s="678"/>
      <c r="C14" s="678"/>
      <c r="D14" s="678"/>
      <c r="E14" s="676"/>
      <c r="F14" s="676"/>
      <c r="G14" s="676"/>
      <c r="H14" s="1459"/>
      <c r="I14" s="1459"/>
      <c r="J14" s="1459"/>
      <c r="K14" s="1459"/>
      <c r="L14" s="1459"/>
      <c r="M14" s="1459"/>
      <c r="N14" s="676"/>
      <c r="O14" s="676"/>
      <c r="P14" s="676"/>
      <c r="Q14" s="679"/>
      <c r="R14" s="676"/>
      <c r="S14" s="676"/>
      <c r="T14" s="668"/>
      <c r="U14" s="670"/>
      <c r="V14" s="676"/>
      <c r="W14" s="676"/>
      <c r="X14" s="668"/>
      <c r="Y14" s="670"/>
      <c r="Z14" s="676"/>
      <c r="AA14" s="676"/>
      <c r="AB14" s="669"/>
      <c r="AC14" s="668"/>
      <c r="AD14" s="676"/>
      <c r="AE14" s="676"/>
      <c r="AF14" s="668"/>
      <c r="AG14" s="670"/>
      <c r="AH14" s="676"/>
      <c r="AI14" s="676"/>
      <c r="AJ14" s="668"/>
      <c r="AK14" s="670"/>
      <c r="AL14" s="676"/>
      <c r="AM14" s="676"/>
      <c r="AN14" s="668"/>
      <c r="AO14" s="670"/>
      <c r="AP14" s="676"/>
      <c r="AQ14" s="676"/>
      <c r="AR14" s="668"/>
      <c r="AS14" s="670"/>
      <c r="AT14" s="676"/>
      <c r="AU14" s="676"/>
      <c r="AV14" s="668"/>
      <c r="AW14" s="670"/>
      <c r="AX14" s="670"/>
      <c r="AY14" s="668"/>
    </row>
    <row r="15" spans="2:53" ht="18.75" customHeight="1" thickBot="1">
      <c r="B15" s="670"/>
      <c r="C15" s="668"/>
      <c r="D15" s="668"/>
      <c r="E15" s="668"/>
      <c r="F15" s="668"/>
      <c r="G15" s="680"/>
      <c r="H15" s="680"/>
      <c r="I15" s="681"/>
      <c r="J15" s="681"/>
      <c r="K15" s="681"/>
      <c r="L15" s="680"/>
      <c r="M15" s="681"/>
      <c r="N15" s="681"/>
      <c r="O15" s="681"/>
      <c r="P15" s="680"/>
      <c r="Q15" s="681"/>
      <c r="R15" s="681"/>
      <c r="S15" s="681"/>
      <c r="T15" s="680"/>
      <c r="U15" s="681"/>
      <c r="V15" s="681"/>
      <c r="W15" s="681"/>
      <c r="X15" s="680"/>
      <c r="Y15" s="681"/>
      <c r="Z15" s="681"/>
      <c r="AA15" s="681"/>
      <c r="AB15" s="680"/>
      <c r="AC15" s="681"/>
      <c r="AD15" s="681"/>
      <c r="AE15" s="681"/>
      <c r="AF15" s="680"/>
      <c r="AG15" s="681"/>
      <c r="AH15" s="681"/>
      <c r="AI15" s="681"/>
      <c r="AJ15" s="680"/>
      <c r="AK15" s="681"/>
      <c r="AL15" s="681"/>
      <c r="AM15" s="681"/>
      <c r="AN15" s="680"/>
      <c r="AO15" s="681"/>
      <c r="AP15" s="681"/>
      <c r="AQ15" s="681"/>
      <c r="AR15" s="680"/>
      <c r="AS15" s="681"/>
      <c r="AT15" s="681"/>
      <c r="AU15" s="681"/>
      <c r="AV15" s="680"/>
      <c r="AW15" s="681"/>
      <c r="AX15" s="670"/>
      <c r="AY15" s="668"/>
    </row>
    <row r="16" spans="2:53" ht="18" customHeight="1">
      <c r="B16" s="1460" t="s">
        <v>258</v>
      </c>
      <c r="C16" s="1463" t="s">
        <v>4</v>
      </c>
      <c r="D16" s="1464"/>
      <c r="E16" s="1469" t="s">
        <v>351</v>
      </c>
      <c r="F16" s="1470"/>
      <c r="G16" s="1460"/>
      <c r="H16" s="1454" t="s">
        <v>260</v>
      </c>
      <c r="I16" s="1454"/>
      <c r="J16" s="1438"/>
      <c r="K16" s="1438"/>
      <c r="L16" s="1454" t="s">
        <v>261</v>
      </c>
      <c r="M16" s="1454"/>
      <c r="N16" s="1438"/>
      <c r="O16" s="1438"/>
      <c r="P16" s="1454" t="s">
        <v>262</v>
      </c>
      <c r="Q16" s="1454"/>
      <c r="R16" s="1438"/>
      <c r="S16" s="1438"/>
      <c r="T16" s="1454" t="s">
        <v>263</v>
      </c>
      <c r="U16" s="1454"/>
      <c r="V16" s="1438"/>
      <c r="W16" s="1438"/>
      <c r="X16" s="1454" t="s">
        <v>264</v>
      </c>
      <c r="Y16" s="1454"/>
      <c r="Z16" s="1438"/>
      <c r="AA16" s="1438"/>
      <c r="AB16" s="1454" t="s">
        <v>265</v>
      </c>
      <c r="AC16" s="1454"/>
      <c r="AD16" s="1438"/>
      <c r="AE16" s="1438"/>
      <c r="AF16" s="1454" t="s">
        <v>266</v>
      </c>
      <c r="AG16" s="1454"/>
      <c r="AH16" s="1438"/>
      <c r="AI16" s="1438"/>
      <c r="AJ16" s="1454" t="s">
        <v>267</v>
      </c>
      <c r="AK16" s="1454"/>
      <c r="AL16" s="1438"/>
      <c r="AM16" s="1438"/>
      <c r="AN16" s="1454" t="s">
        <v>268</v>
      </c>
      <c r="AO16" s="1454"/>
      <c r="AP16" s="1438"/>
      <c r="AQ16" s="1438"/>
      <c r="AR16" s="1454" t="s">
        <v>269</v>
      </c>
      <c r="AS16" s="1454"/>
      <c r="AT16" s="1438"/>
      <c r="AU16" s="1438"/>
      <c r="AV16" s="1441" t="s">
        <v>270</v>
      </c>
      <c r="AW16" s="1442"/>
      <c r="AX16" s="1443" t="s">
        <v>206</v>
      </c>
      <c r="AY16" s="1445" t="s">
        <v>272</v>
      </c>
      <c r="BA16" s="664" t="s">
        <v>352</v>
      </c>
    </row>
    <row r="17" spans="2:53" ht="18.75" customHeight="1">
      <c r="B17" s="1461"/>
      <c r="C17" s="1465"/>
      <c r="D17" s="1466"/>
      <c r="E17" s="682" t="s">
        <v>353</v>
      </c>
      <c r="F17" s="1448" t="s">
        <v>354</v>
      </c>
      <c r="G17" s="1461"/>
      <c r="H17" s="1450" t="s">
        <v>276</v>
      </c>
      <c r="I17" s="1452" t="s">
        <v>355</v>
      </c>
      <c r="J17" s="1439"/>
      <c r="K17" s="1439"/>
      <c r="L17" s="1450" t="s">
        <v>276</v>
      </c>
      <c r="M17" s="1452" t="s">
        <v>356</v>
      </c>
      <c r="N17" s="1439"/>
      <c r="O17" s="1439"/>
      <c r="P17" s="1450" t="s">
        <v>276</v>
      </c>
      <c r="Q17" s="1452" t="s">
        <v>356</v>
      </c>
      <c r="R17" s="1439"/>
      <c r="S17" s="1439"/>
      <c r="T17" s="1450" t="s">
        <v>276</v>
      </c>
      <c r="U17" s="1452" t="s">
        <v>356</v>
      </c>
      <c r="V17" s="1439"/>
      <c r="W17" s="1439"/>
      <c r="X17" s="1450" t="s">
        <v>276</v>
      </c>
      <c r="Y17" s="1452" t="s">
        <v>356</v>
      </c>
      <c r="Z17" s="1439"/>
      <c r="AA17" s="1439"/>
      <c r="AB17" s="1450" t="s">
        <v>276</v>
      </c>
      <c r="AC17" s="1452" t="s">
        <v>356</v>
      </c>
      <c r="AD17" s="1439"/>
      <c r="AE17" s="1439"/>
      <c r="AF17" s="1455" t="s">
        <v>276</v>
      </c>
      <c r="AG17" s="1457" t="s">
        <v>357</v>
      </c>
      <c r="AH17" s="1439"/>
      <c r="AI17" s="1439"/>
      <c r="AJ17" s="1455" t="s">
        <v>276</v>
      </c>
      <c r="AK17" s="1457" t="s">
        <v>357</v>
      </c>
      <c r="AL17" s="1439"/>
      <c r="AM17" s="1439"/>
      <c r="AN17" s="1450" t="s">
        <v>276</v>
      </c>
      <c r="AO17" s="1452" t="s">
        <v>357</v>
      </c>
      <c r="AP17" s="1439"/>
      <c r="AQ17" s="1439"/>
      <c r="AR17" s="1450" t="s">
        <v>276</v>
      </c>
      <c r="AS17" s="1452" t="s">
        <v>357</v>
      </c>
      <c r="AT17" s="1439"/>
      <c r="AU17" s="1439"/>
      <c r="AV17" s="1428" t="s">
        <v>276</v>
      </c>
      <c r="AW17" s="1430" t="s">
        <v>358</v>
      </c>
      <c r="AX17" s="1444"/>
      <c r="AY17" s="1446"/>
      <c r="BA17" s="664" t="s">
        <v>359</v>
      </c>
    </row>
    <row r="18" spans="2:53" ht="19.5" customHeight="1" thickBot="1">
      <c r="B18" s="1462"/>
      <c r="C18" s="1467"/>
      <c r="D18" s="1468"/>
      <c r="E18" s="683" t="s">
        <v>360</v>
      </c>
      <c r="F18" s="1449"/>
      <c r="G18" s="1462"/>
      <c r="H18" s="1451"/>
      <c r="I18" s="1453"/>
      <c r="J18" s="1440"/>
      <c r="K18" s="1440"/>
      <c r="L18" s="1451"/>
      <c r="M18" s="1453"/>
      <c r="N18" s="1440"/>
      <c r="O18" s="1440"/>
      <c r="P18" s="1451"/>
      <c r="Q18" s="1453"/>
      <c r="R18" s="1440"/>
      <c r="S18" s="1440"/>
      <c r="T18" s="1451"/>
      <c r="U18" s="1453"/>
      <c r="V18" s="1440"/>
      <c r="W18" s="1440"/>
      <c r="X18" s="1451"/>
      <c r="Y18" s="1453"/>
      <c r="Z18" s="1440"/>
      <c r="AA18" s="1440"/>
      <c r="AB18" s="1451"/>
      <c r="AC18" s="1453"/>
      <c r="AD18" s="1440"/>
      <c r="AE18" s="1440"/>
      <c r="AF18" s="1456"/>
      <c r="AG18" s="1458"/>
      <c r="AH18" s="1440"/>
      <c r="AI18" s="1440"/>
      <c r="AJ18" s="1456"/>
      <c r="AK18" s="1458"/>
      <c r="AL18" s="1440"/>
      <c r="AM18" s="1440"/>
      <c r="AN18" s="1451"/>
      <c r="AO18" s="1453"/>
      <c r="AP18" s="1440"/>
      <c r="AQ18" s="1440"/>
      <c r="AR18" s="1451"/>
      <c r="AS18" s="1453"/>
      <c r="AT18" s="1440"/>
      <c r="AU18" s="1440"/>
      <c r="AV18" s="1429"/>
      <c r="AW18" s="1431"/>
      <c r="AX18" s="1444"/>
      <c r="AY18" s="1447"/>
    </row>
    <row r="19" spans="2:53">
      <c r="B19" s="1432"/>
      <c r="C19" s="1434"/>
      <c r="D19" s="1435"/>
      <c r="E19" s="684"/>
      <c r="F19" s="1436" t="str">
        <f>IF($E19="","",IF(ISERROR(DATEDIF(E19,E20,"Y")&amp;"年"&amp;DATEDIF(E19,E20,"YM")&amp;"月")=TRUE,"0年0月",DATEDIF(E19,E20,"Y")&amp;"年"&amp;DATEDIF(E19,E20,"YM")&amp;"月"))</f>
        <v/>
      </c>
      <c r="G19" s="1437">
        <f>IF(ISERROR(DATEDIF(E19,E20,"Y"))=TRUE,0,DATEDIF(E19,E20,"Y"))</f>
        <v>116</v>
      </c>
      <c r="H19" s="1423"/>
      <c r="I19" s="1384" t="str">
        <f>IF(H19="","",IF(G19&lt;3,"×","○"))</f>
        <v/>
      </c>
      <c r="J19" s="1426" t="str">
        <f>IF($E19="","",(EDATE($E20, 1)))</f>
        <v/>
      </c>
      <c r="K19" s="1414" t="e">
        <f>DATEDIF($E19,J19,"Y")</f>
        <v>#VALUE!</v>
      </c>
      <c r="L19" s="1423"/>
      <c r="M19" s="1384" t="str">
        <f>IF(L19="","",IF(K19&lt;3,"×","○"))</f>
        <v/>
      </c>
      <c r="N19" s="1426" t="str">
        <f>IF($E19="","",(EDATE($E20, 2)))</f>
        <v/>
      </c>
      <c r="O19" s="1414">
        <f>IF(ISERROR(DATEDIF($E19,N19,"Y"))=TRUE,0,DATEDIF($E19,N19,"Y"))</f>
        <v>0</v>
      </c>
      <c r="P19" s="1423"/>
      <c r="Q19" s="1384" t="str">
        <f>IF(P19="","",IF(O19&lt;3,"×","○"))</f>
        <v/>
      </c>
      <c r="R19" s="1426" t="str">
        <f>IF($E19="","",(EDATE($E20, 3)))</f>
        <v/>
      </c>
      <c r="S19" s="1414">
        <f>IF(ISERROR(DATEDIF($E19,R19,"Y"))=TRUE,0,DATEDIF($E19,R19,"Y"))</f>
        <v>0</v>
      </c>
      <c r="T19" s="1423"/>
      <c r="U19" s="1384" t="str">
        <f>IF(T19="","",IF(S19&lt;3,"×","○"))</f>
        <v/>
      </c>
      <c r="V19" s="1426" t="str">
        <f>IF($E19="","",(EDATE($E20,4)))</f>
        <v/>
      </c>
      <c r="W19" s="1414">
        <f>IF(ISERROR(DATEDIF($E19,V19,"Y"))=TRUE,0,DATEDIF($E19,V19,"Y"))</f>
        <v>0</v>
      </c>
      <c r="X19" s="1423"/>
      <c r="Y19" s="1427" t="str">
        <f>IF(X19="","",IF(W19&lt;3,"×","○"))</f>
        <v/>
      </c>
      <c r="Z19" s="1426" t="str">
        <f>IF($E19="","",(EDATE($E20,5)))</f>
        <v/>
      </c>
      <c r="AA19" s="1414">
        <f>IF(ISERROR(DATEDIF($E19,Z19,"Y"))=TRUE,0,DATEDIF($E19,Z19,"Y"))</f>
        <v>0</v>
      </c>
      <c r="AB19" s="1423"/>
      <c r="AC19" s="1384" t="str">
        <f>IF(AB19="","",IF(AA19&lt;3,"×","○"))</f>
        <v/>
      </c>
      <c r="AD19" s="1426" t="str">
        <f>IF($E19="","",(EDATE($E20,6)))</f>
        <v/>
      </c>
      <c r="AE19" s="1414">
        <f>IF(ISERROR(DATEDIF($E19,AD19,"Y"))=TRUE,0,DATEDIF($E19,AD19,"Y"))</f>
        <v>0</v>
      </c>
      <c r="AF19" s="1423"/>
      <c r="AG19" s="1384" t="str">
        <f>IF(AF19="","",IF(AE19&lt;3,"×","○"))</f>
        <v/>
      </c>
      <c r="AH19" s="1426" t="str">
        <f>IF($E19="","",(EDATE($E20,7)))</f>
        <v/>
      </c>
      <c r="AI19" s="1414">
        <f>IF(ISERROR(DATEDIF($E19,AH19,"Y"))=TRUE,0,DATEDIF($E19,AH19,"Y"))</f>
        <v>0</v>
      </c>
      <c r="AJ19" s="1423"/>
      <c r="AK19" s="1384" t="str">
        <f>IF(AJ19="","",IF(AI19&lt;3,"×","○"))</f>
        <v/>
      </c>
      <c r="AL19" s="1426" t="str">
        <f>IF($E19="","",(EDATE($E20,8)))</f>
        <v/>
      </c>
      <c r="AM19" s="1414">
        <f>IF(ISERROR(DATEDIF($E19,AL19,"Y"))=TRUE,0,DATEDIF($E19,AL19,"Y"))</f>
        <v>0</v>
      </c>
      <c r="AN19" s="1423"/>
      <c r="AO19" s="1384" t="str">
        <f>IF(AN19="","",IF(AM19&lt;3,"×","○"))</f>
        <v/>
      </c>
      <c r="AP19" s="1426" t="str">
        <f>IF($E19="","",(EDATE($E20,9)))</f>
        <v/>
      </c>
      <c r="AQ19" s="1414">
        <f>IF(ISERROR(DATEDIF($E19,AP19,"Y"))=TRUE,0,DATEDIF($E19,AP19,"Y"))</f>
        <v>0</v>
      </c>
      <c r="AR19" s="1423"/>
      <c r="AS19" s="1384" t="str">
        <f>IF(AR19="","",IF(AQ19&lt;3,"×","○"))</f>
        <v/>
      </c>
      <c r="AT19" s="1426" t="str">
        <f>IF($E19="","",(EDATE($E20,10)))</f>
        <v/>
      </c>
      <c r="AU19" s="1414">
        <f>IF(ISERROR(DATEDIF($E19,AT19,"Y"))=TRUE,0,DATEDIF($E19,AT19,"Y"))</f>
        <v>0</v>
      </c>
      <c r="AV19" s="1423"/>
      <c r="AW19" s="1392" t="str">
        <f>IF(AV19="","",IF(AU19&lt;3,"×","○"))</f>
        <v/>
      </c>
      <c r="AX19" s="1424">
        <f>SUM(H19,L19,P19,T19,X19,AB19,AF19,AJ19,AN19,AR19,AV19)</f>
        <v>0</v>
      </c>
      <c r="AY19" s="1425"/>
      <c r="AZ19" s="685"/>
    </row>
    <row r="20" spans="2:53">
      <c r="B20" s="1433"/>
      <c r="C20" s="1415"/>
      <c r="D20" s="1416"/>
      <c r="E20" s="686">
        <v>42460</v>
      </c>
      <c r="F20" s="1410"/>
      <c r="G20" s="1412"/>
      <c r="H20" s="1390"/>
      <c r="I20" s="1384"/>
      <c r="J20" s="1386"/>
      <c r="K20" s="1388"/>
      <c r="L20" s="1390"/>
      <c r="M20" s="1384"/>
      <c r="N20" s="1386"/>
      <c r="O20" s="1388"/>
      <c r="P20" s="1390"/>
      <c r="Q20" s="1384"/>
      <c r="R20" s="1386"/>
      <c r="S20" s="1388"/>
      <c r="T20" s="1390"/>
      <c r="U20" s="1384"/>
      <c r="V20" s="1386"/>
      <c r="W20" s="1388"/>
      <c r="X20" s="1390"/>
      <c r="Y20" s="1422"/>
      <c r="Z20" s="1386"/>
      <c r="AA20" s="1388"/>
      <c r="AB20" s="1390"/>
      <c r="AC20" s="1384"/>
      <c r="AD20" s="1386"/>
      <c r="AE20" s="1388"/>
      <c r="AF20" s="1390"/>
      <c r="AG20" s="1384"/>
      <c r="AH20" s="1386"/>
      <c r="AI20" s="1388"/>
      <c r="AJ20" s="1390"/>
      <c r="AK20" s="1384"/>
      <c r="AL20" s="1386"/>
      <c r="AM20" s="1388"/>
      <c r="AN20" s="1390"/>
      <c r="AO20" s="1384"/>
      <c r="AP20" s="1386"/>
      <c r="AQ20" s="1388"/>
      <c r="AR20" s="1390"/>
      <c r="AS20" s="1384"/>
      <c r="AT20" s="1386"/>
      <c r="AU20" s="1388"/>
      <c r="AV20" s="1390"/>
      <c r="AW20" s="1392"/>
      <c r="AX20" s="1394"/>
      <c r="AY20" s="1425"/>
      <c r="AZ20" s="685"/>
    </row>
    <row r="21" spans="2:53">
      <c r="B21" s="1404"/>
      <c r="C21" s="1406"/>
      <c r="D21" s="1407"/>
      <c r="E21" s="687"/>
      <c r="F21" s="1410" t="str">
        <f>IF($E21="","",IF(ISERROR(DATEDIF(E21,E22,"Y")&amp;"年"&amp;DATEDIF(E21,E22,"YM")&amp;"月")=TRUE,"0年0月",DATEDIF(E21,E22,"Y")&amp;"年"&amp;DATEDIF(E21,E22,"YM")&amp;"月"))</f>
        <v/>
      </c>
      <c r="G21" s="1412">
        <f>IF(ISERROR(DATEDIF(E21,E22,"Y"))=TRUE,0,DATEDIF(E21,E22,"Y"))</f>
        <v>0</v>
      </c>
      <c r="H21" s="1390"/>
      <c r="I21" s="1384" t="str">
        <f>IF(H21="","",IF(G21&lt;3,"×","○"))</f>
        <v/>
      </c>
      <c r="J21" s="1386" t="str">
        <f>IF($E21="","",(EDATE($E22, 1)))</f>
        <v/>
      </c>
      <c r="K21" s="1388">
        <f>IF(ISERROR(DATEDIF($E21,J21,"Y"))=TRUE,0,DATEDIF($E21,J21,"Y"))</f>
        <v>0</v>
      </c>
      <c r="L21" s="1390"/>
      <c r="M21" s="1384" t="str">
        <f>IF(L21="","",IF(K21&lt;3,"×","○"))</f>
        <v/>
      </c>
      <c r="N21" s="1386" t="str">
        <f>IF($E21="","",(EDATE($E22, 2)))</f>
        <v/>
      </c>
      <c r="O21" s="1388">
        <f>IF(ISERROR(DATEDIF($E21,N21,"Y"))=TRUE,0,DATEDIF($E21,N21,"Y"))</f>
        <v>0</v>
      </c>
      <c r="P21" s="1390"/>
      <c r="Q21" s="1384" t="str">
        <f>IF(P21="","",IF(O21&lt;3,"×","○"))</f>
        <v/>
      </c>
      <c r="R21" s="1386" t="str">
        <f>IF($E21="","",(EDATE($E22, 3)))</f>
        <v/>
      </c>
      <c r="S21" s="1388">
        <f>IF(ISERROR(DATEDIF($E21,R21,"Y"))=TRUE,0,DATEDIF($E21,R21,"Y"))</f>
        <v>0</v>
      </c>
      <c r="T21" s="1390"/>
      <c r="U21" s="1384" t="str">
        <f>IF(T21="","",IF(S21&lt;3,"×","○"))</f>
        <v/>
      </c>
      <c r="V21" s="1386" t="str">
        <f>IF($E21="","",(EDATE($E22,4)))</f>
        <v/>
      </c>
      <c r="W21" s="1388">
        <f>IF(ISERROR(DATEDIF($E21,V21,"Y"))=TRUE,0,DATEDIF($E21,V21,"Y"))</f>
        <v>0</v>
      </c>
      <c r="X21" s="1390"/>
      <c r="Y21" s="1421" t="str">
        <f>IF(X21="","",IF(W21&lt;3,"×","○"))</f>
        <v/>
      </c>
      <c r="Z21" s="1386" t="str">
        <f>IF($E21="","",(EDATE($E22,5)))</f>
        <v/>
      </c>
      <c r="AA21" s="1388">
        <f>IF(ISERROR(DATEDIF($E21,Z21,"Y"))=TRUE,0,DATEDIF($E21,Z21,"Y"))</f>
        <v>0</v>
      </c>
      <c r="AB21" s="1390"/>
      <c r="AC21" s="1384" t="str">
        <f>IF(AB21="","",IF(AA21&lt;3,"×","○"))</f>
        <v/>
      </c>
      <c r="AD21" s="1386" t="str">
        <f>IF($E21="","",(EDATE($E22,6)))</f>
        <v/>
      </c>
      <c r="AE21" s="1388">
        <f>IF(ISERROR(DATEDIF($E21,AD21,"Y"))=TRUE,0,DATEDIF($E21,AD21,"Y"))</f>
        <v>0</v>
      </c>
      <c r="AF21" s="1390"/>
      <c r="AG21" s="1384" t="str">
        <f>IF(AF21="","",IF(AE21&lt;3,"×","○"))</f>
        <v/>
      </c>
      <c r="AH21" s="1386" t="str">
        <f>IF($E21="","",(EDATE($E22,7)))</f>
        <v/>
      </c>
      <c r="AI21" s="1388">
        <f>IF(ISERROR(DATEDIF($E21,AH21,"Y"))=TRUE,0,DATEDIF($E21,AH21,"Y"))</f>
        <v>0</v>
      </c>
      <c r="AJ21" s="1390"/>
      <c r="AK21" s="1384" t="str">
        <f>IF(AJ21="","",IF(AI21&lt;3,"×","○"))</f>
        <v/>
      </c>
      <c r="AL21" s="1386" t="str">
        <f>IF($E21="","",(EDATE($E22,8)))</f>
        <v/>
      </c>
      <c r="AM21" s="1388">
        <f>IF(ISERROR(DATEDIF($E21,AL21,"Y"))=TRUE,0,DATEDIF($E21,AL21,"Y"))</f>
        <v>0</v>
      </c>
      <c r="AN21" s="1390"/>
      <c r="AO21" s="1384" t="str">
        <f>IF(AN21="","",IF(AM21&lt;3,"×","○"))</f>
        <v/>
      </c>
      <c r="AP21" s="1386" t="str">
        <f>IF($E21="","",(EDATE($E22,9)))</f>
        <v/>
      </c>
      <c r="AQ21" s="1388">
        <f>IF(ISERROR(DATEDIF($E21,AP21,"Y"))=TRUE,0,DATEDIF($E21,AP21,"Y"))</f>
        <v>0</v>
      </c>
      <c r="AR21" s="1390"/>
      <c r="AS21" s="1384" t="str">
        <f>IF(AR21="","",IF(AQ21&lt;3,"×","○"))</f>
        <v/>
      </c>
      <c r="AT21" s="1386" t="str">
        <f>IF($E21="","",(EDATE($E22,10)))</f>
        <v/>
      </c>
      <c r="AU21" s="1388">
        <f>IF(ISERROR(DATEDIF($E21,AT21,"Y"))=TRUE,0,DATEDIF($E21,AT21,"Y"))</f>
        <v>0</v>
      </c>
      <c r="AV21" s="1390"/>
      <c r="AW21" s="1392" t="str">
        <f>IF(AV21="","",IF(AU21&lt;3,"×","○"))</f>
        <v/>
      </c>
      <c r="AX21" s="1418">
        <f>SUM(H21,L21,P21,T21,X21,AB21,AF21,AJ21,AN21,AR21,AV21)</f>
        <v>0</v>
      </c>
      <c r="AY21" s="1425"/>
      <c r="AZ21" s="685"/>
    </row>
    <row r="22" spans="2:53">
      <c r="B22" s="1405"/>
      <c r="C22" s="1415"/>
      <c r="D22" s="1416"/>
      <c r="E22" s="688" t="str">
        <f>IF(E21="","",$E$20)</f>
        <v/>
      </c>
      <c r="F22" s="1410"/>
      <c r="G22" s="1412"/>
      <c r="H22" s="1390"/>
      <c r="I22" s="1384"/>
      <c r="J22" s="1386"/>
      <c r="K22" s="1388"/>
      <c r="L22" s="1390"/>
      <c r="M22" s="1384"/>
      <c r="N22" s="1386"/>
      <c r="O22" s="1388"/>
      <c r="P22" s="1390"/>
      <c r="Q22" s="1384"/>
      <c r="R22" s="1386"/>
      <c r="S22" s="1388"/>
      <c r="T22" s="1390"/>
      <c r="U22" s="1384"/>
      <c r="V22" s="1386"/>
      <c r="W22" s="1388"/>
      <c r="X22" s="1390"/>
      <c r="Y22" s="1422"/>
      <c r="Z22" s="1386"/>
      <c r="AA22" s="1388"/>
      <c r="AB22" s="1390"/>
      <c r="AC22" s="1384"/>
      <c r="AD22" s="1386"/>
      <c r="AE22" s="1388"/>
      <c r="AF22" s="1390"/>
      <c r="AG22" s="1384"/>
      <c r="AH22" s="1386"/>
      <c r="AI22" s="1388"/>
      <c r="AJ22" s="1390"/>
      <c r="AK22" s="1384"/>
      <c r="AL22" s="1386"/>
      <c r="AM22" s="1388"/>
      <c r="AN22" s="1390"/>
      <c r="AO22" s="1384"/>
      <c r="AP22" s="1386"/>
      <c r="AQ22" s="1388"/>
      <c r="AR22" s="1390"/>
      <c r="AS22" s="1384"/>
      <c r="AT22" s="1386"/>
      <c r="AU22" s="1388"/>
      <c r="AV22" s="1390"/>
      <c r="AW22" s="1392"/>
      <c r="AX22" s="1417"/>
      <c r="AY22" s="1425"/>
      <c r="AZ22" s="685"/>
    </row>
    <row r="23" spans="2:53">
      <c r="B23" s="1404"/>
      <c r="C23" s="1406"/>
      <c r="D23" s="1407"/>
      <c r="E23" s="687"/>
      <c r="F23" s="1410" t="str">
        <f>IF($E23="","",IF(ISERROR(DATEDIF(E23,E24,"Y")&amp;"年"&amp;DATEDIF(E23,E24,"YM")&amp;"月")=TRUE,"0年0月",DATEDIF(E23,E24,"Y")&amp;"年"&amp;DATEDIF(E23,E24,"YM")&amp;"月"))</f>
        <v/>
      </c>
      <c r="G23" s="1419">
        <f>IF(ISERROR(DATEDIF(E23,E24,"Y"))=TRUE,0,DATEDIF(E23,E24,"Y"))</f>
        <v>0</v>
      </c>
      <c r="H23" s="1390"/>
      <c r="I23" s="1384" t="str">
        <f>IF(H23="","",IF(G23&lt;3,"×","○"))</f>
        <v/>
      </c>
      <c r="J23" s="1386" t="str">
        <f>IF($E23="","",(EDATE($E24, 1)))</f>
        <v/>
      </c>
      <c r="K23" s="1400">
        <f>IF(ISERROR(DATEDIF($E23,J23,"Y"))=TRUE,0,DATEDIF($E23,J23,"Y"))</f>
        <v>0</v>
      </c>
      <c r="L23" s="1390"/>
      <c r="M23" s="1384" t="str">
        <f>IF(L23="","",IF(K23&lt;3,"×","○"))</f>
        <v/>
      </c>
      <c r="N23" s="1386" t="str">
        <f>IF($E23="","",(EDATE($E24, 2)))</f>
        <v/>
      </c>
      <c r="O23" s="1400">
        <f>IF(ISERROR(DATEDIF($E23,N23,"Y"))=TRUE,0,DATEDIF($E23,N23,"Y"))</f>
        <v>0</v>
      </c>
      <c r="P23" s="1390"/>
      <c r="Q23" s="1384" t="str">
        <f>IF(P23="","",IF(O23&lt;3,"×","○"))</f>
        <v/>
      </c>
      <c r="R23" s="1386" t="str">
        <f>IF($E23="","",(EDATE($E24, 3)))</f>
        <v/>
      </c>
      <c r="S23" s="1388">
        <f>IF(ISERROR(DATEDIF($E23,R23,"Y"))=TRUE,0,DATEDIF($E23,R23,"Y"))</f>
        <v>0</v>
      </c>
      <c r="T23" s="1390"/>
      <c r="U23" s="1384" t="str">
        <f>IF(T23="","",IF(S23&lt;3,"×","○"))</f>
        <v/>
      </c>
      <c r="V23" s="1386" t="str">
        <f>IF($E23="","",(EDATE($E24,4)))</f>
        <v/>
      </c>
      <c r="W23" s="1400">
        <f>IF(ISERROR(DATEDIF($E23,V23,"Y"))=TRUE,0,DATEDIF($E23,V23,"Y"))</f>
        <v>0</v>
      </c>
      <c r="X23" s="1390"/>
      <c r="Y23" s="1421" t="str">
        <f>IF(X23="","",IF(W23&lt;3,"×","○"))</f>
        <v/>
      </c>
      <c r="Z23" s="1386" t="str">
        <f>IF($E23="","",(EDATE($E24,5)))</f>
        <v/>
      </c>
      <c r="AA23" s="1400">
        <f>IF(ISERROR(DATEDIF($E23,Z23,"Y"))=TRUE,0,DATEDIF($E23,Z23,"Y"))</f>
        <v>0</v>
      </c>
      <c r="AB23" s="1390"/>
      <c r="AC23" s="1384" t="str">
        <f>IF(AB23="","",IF(AA23&lt;3,"×","○"))</f>
        <v/>
      </c>
      <c r="AD23" s="1386" t="str">
        <f>IF($E23="","",(EDATE($E24,6)))</f>
        <v/>
      </c>
      <c r="AE23" s="1388">
        <f>IF(ISERROR(DATEDIF($E23,AD23,"Y"))=TRUE,0,DATEDIF($E23,AD23,"Y"))</f>
        <v>0</v>
      </c>
      <c r="AF23" s="1390"/>
      <c r="AG23" s="1384" t="str">
        <f>IF(AF23="","",IF(AE23&lt;3,"×","○"))</f>
        <v/>
      </c>
      <c r="AH23" s="1386" t="str">
        <f>IF($E23="","",(EDATE($E24,7)))</f>
        <v/>
      </c>
      <c r="AI23" s="1388">
        <f>IF(ISERROR(DATEDIF($E23,AH23,"Y"))=TRUE,0,DATEDIF($E23,AH23,"Y"))</f>
        <v>0</v>
      </c>
      <c r="AJ23" s="1390"/>
      <c r="AK23" s="1384" t="str">
        <f>IF(AJ23="","",IF(AI23&lt;3,"×","○"))</f>
        <v/>
      </c>
      <c r="AL23" s="1386" t="str">
        <f>IF($E23="","",(EDATE($E24,8)))</f>
        <v/>
      </c>
      <c r="AM23" s="1388">
        <f>IF(ISERROR(DATEDIF($E23,AL23,"Y"))=TRUE,0,DATEDIF($E23,AL23,"Y"))</f>
        <v>0</v>
      </c>
      <c r="AN23" s="1390"/>
      <c r="AO23" s="1384" t="str">
        <f>IF(AN23="","",IF(AM23&lt;3,"×","○"))</f>
        <v/>
      </c>
      <c r="AP23" s="1386" t="str">
        <f>IF($E23="","",(EDATE($E24,9)))</f>
        <v/>
      </c>
      <c r="AQ23" s="1388">
        <f>IF(ISERROR(DATEDIF($E23,AP23,"Y"))=TRUE,0,DATEDIF($E23,AP23,"Y"))</f>
        <v>0</v>
      </c>
      <c r="AR23" s="1390"/>
      <c r="AS23" s="1384" t="str">
        <f>IF(AR23="","",IF(AQ23&lt;3,"×","○"))</f>
        <v/>
      </c>
      <c r="AT23" s="1386" t="str">
        <f>IF($E23="","",(EDATE($E24,10)))</f>
        <v/>
      </c>
      <c r="AU23" s="1388">
        <f>IF(ISERROR(DATEDIF($E23,AT23,"Y"))=TRUE,0,DATEDIF($E23,AT23,"Y"))</f>
        <v>0</v>
      </c>
      <c r="AV23" s="1390"/>
      <c r="AW23" s="1392" t="str">
        <f>IF(AV23="","",IF(AU23&lt;3,"×","○"))</f>
        <v/>
      </c>
      <c r="AX23" s="1394">
        <f>SUM(H23,L23,P23,T23,X23,AB23,AF23,AJ23,AN23,AR23,AV23)</f>
        <v>0</v>
      </c>
      <c r="AY23" s="1425"/>
      <c r="AZ23" s="685"/>
    </row>
    <row r="24" spans="2:53">
      <c r="B24" s="1405"/>
      <c r="C24" s="1415"/>
      <c r="D24" s="1416"/>
      <c r="E24" s="688" t="str">
        <f>IF(E23="","",$E$20)</f>
        <v/>
      </c>
      <c r="F24" s="1410"/>
      <c r="G24" s="1420"/>
      <c r="H24" s="1390"/>
      <c r="I24" s="1384"/>
      <c r="J24" s="1386"/>
      <c r="K24" s="1414"/>
      <c r="L24" s="1390"/>
      <c r="M24" s="1384"/>
      <c r="N24" s="1386"/>
      <c r="O24" s="1414"/>
      <c r="P24" s="1390"/>
      <c r="Q24" s="1384"/>
      <c r="R24" s="1386"/>
      <c r="S24" s="1388"/>
      <c r="T24" s="1390"/>
      <c r="U24" s="1384"/>
      <c r="V24" s="1386"/>
      <c r="W24" s="1414"/>
      <c r="X24" s="1390"/>
      <c r="Y24" s="1422"/>
      <c r="Z24" s="1386"/>
      <c r="AA24" s="1414"/>
      <c r="AB24" s="1390"/>
      <c r="AC24" s="1384"/>
      <c r="AD24" s="1386"/>
      <c r="AE24" s="1388"/>
      <c r="AF24" s="1390"/>
      <c r="AG24" s="1384"/>
      <c r="AH24" s="1386"/>
      <c r="AI24" s="1388"/>
      <c r="AJ24" s="1390"/>
      <c r="AK24" s="1384"/>
      <c r="AL24" s="1386"/>
      <c r="AM24" s="1388"/>
      <c r="AN24" s="1390"/>
      <c r="AO24" s="1384"/>
      <c r="AP24" s="1386"/>
      <c r="AQ24" s="1388"/>
      <c r="AR24" s="1390"/>
      <c r="AS24" s="1384"/>
      <c r="AT24" s="1386"/>
      <c r="AU24" s="1388"/>
      <c r="AV24" s="1390"/>
      <c r="AW24" s="1392"/>
      <c r="AX24" s="1417"/>
      <c r="AY24" s="1425"/>
      <c r="AZ24" s="685"/>
    </row>
    <row r="25" spans="2:53">
      <c r="B25" s="1404"/>
      <c r="C25" s="1406"/>
      <c r="D25" s="1407"/>
      <c r="E25" s="687"/>
      <c r="F25" s="1410" t="str">
        <f>IF($E25="","",IF(ISERROR(DATEDIF(E25,E26,"Y")&amp;"年"&amp;DATEDIF(E25,E26,"YM")&amp;"月")=TRUE,"0年0月",DATEDIF(E25,E26,"Y")&amp;"年"&amp;DATEDIF(E25,E26,"YM")&amp;"月"))</f>
        <v/>
      </c>
      <c r="G25" s="1419">
        <f>IF(ISERROR(DATEDIF(E25,E26,"Y"))=TRUE,0,DATEDIF(E25,E26,"Y"))</f>
        <v>0</v>
      </c>
      <c r="H25" s="1390"/>
      <c r="I25" s="1384" t="str">
        <f>IF(H25="","",IF(G25&lt;3,"×","○"))</f>
        <v/>
      </c>
      <c r="J25" s="1386" t="str">
        <f>IF($E25="","",(EDATE($E26, 1)))</f>
        <v/>
      </c>
      <c r="K25" s="1400">
        <f>IF(ISERROR(DATEDIF($E25,J25,"Y"))=TRUE,0,DATEDIF($E25,J25,"Y"))</f>
        <v>0</v>
      </c>
      <c r="L25" s="1390"/>
      <c r="M25" s="1384" t="str">
        <f>IF(L25="","",IF(K25&lt;3,"×","○"))</f>
        <v/>
      </c>
      <c r="N25" s="1386" t="str">
        <f>IF($E25="","",(EDATE($E26, 2)))</f>
        <v/>
      </c>
      <c r="O25" s="1400">
        <f>IF(ISERROR(DATEDIF($E25,N25,"Y"))=TRUE,0,DATEDIF($E25,N25,"Y"))</f>
        <v>0</v>
      </c>
      <c r="P25" s="1390"/>
      <c r="Q25" s="1384" t="str">
        <f>IF(P25="","",IF(O25&lt;3,"×","○"))</f>
        <v/>
      </c>
      <c r="R25" s="1386" t="str">
        <f>IF($E25="","",(EDATE($E26, 3)))</f>
        <v/>
      </c>
      <c r="S25" s="1388">
        <f>IF(ISERROR(DATEDIF($E25,R25,"Y"))=TRUE,0,DATEDIF($E25,R25,"Y"))</f>
        <v>0</v>
      </c>
      <c r="T25" s="1390"/>
      <c r="U25" s="1384" t="str">
        <f>IF(T25="","",IF(S25&lt;3,"×","○"))</f>
        <v/>
      </c>
      <c r="V25" s="1386" t="str">
        <f>IF($E25="","",(EDATE($E26,4)))</f>
        <v/>
      </c>
      <c r="W25" s="1400">
        <f>IF(ISERROR(DATEDIF($E25,V25,"Y"))=TRUE,0,DATEDIF($E25,V25,"Y"))</f>
        <v>0</v>
      </c>
      <c r="X25" s="1390"/>
      <c r="Y25" s="1421" t="str">
        <f>IF(X25="","",IF(W25&lt;3,"×","○"))</f>
        <v/>
      </c>
      <c r="Z25" s="1386" t="str">
        <f>IF($E25="","",(EDATE($E26,5)))</f>
        <v/>
      </c>
      <c r="AA25" s="1400">
        <f>IF(ISERROR(DATEDIF($E25,Z25,"Y"))=TRUE,0,DATEDIF($E25,Z25,"Y"))</f>
        <v>0</v>
      </c>
      <c r="AB25" s="1390"/>
      <c r="AC25" s="1384" t="str">
        <f>IF(AB25="","",IF(AA25&lt;3,"×","○"))</f>
        <v/>
      </c>
      <c r="AD25" s="1386" t="str">
        <f>IF($E25="","",(EDATE($E26,6)))</f>
        <v/>
      </c>
      <c r="AE25" s="1388">
        <f>IF(ISERROR(DATEDIF($E25,AD25,"Y"))=TRUE,0,DATEDIF($E25,AD25,"Y"))</f>
        <v>0</v>
      </c>
      <c r="AF25" s="1390"/>
      <c r="AG25" s="1384" t="str">
        <f>IF(AF25="","",IF(AE25&lt;3,"×","○"))</f>
        <v/>
      </c>
      <c r="AH25" s="1386" t="str">
        <f>IF($E25="","",(EDATE($E26,7)))</f>
        <v/>
      </c>
      <c r="AI25" s="1388">
        <f>IF(ISERROR(DATEDIF($E25,AH25,"Y"))=TRUE,0,DATEDIF($E25,AH25,"Y"))</f>
        <v>0</v>
      </c>
      <c r="AJ25" s="1390"/>
      <c r="AK25" s="1384" t="str">
        <f>IF(AJ25="","",IF(AI25&lt;3,"×","○"))</f>
        <v/>
      </c>
      <c r="AL25" s="1386" t="str">
        <f>IF($E25="","",(EDATE($E26,8)))</f>
        <v/>
      </c>
      <c r="AM25" s="1388">
        <f>IF(ISERROR(DATEDIF($E25,AL25,"Y"))=TRUE,0,DATEDIF($E25,AL25,"Y"))</f>
        <v>0</v>
      </c>
      <c r="AN25" s="1390"/>
      <c r="AO25" s="1384" t="str">
        <f>IF(AN25="","",IF(AM25&lt;3,"×","○"))</f>
        <v/>
      </c>
      <c r="AP25" s="1386" t="str">
        <f>IF($E25="","",(EDATE($E26,9)))</f>
        <v/>
      </c>
      <c r="AQ25" s="1388">
        <f>IF(ISERROR(DATEDIF($E25,AP25,"Y"))=TRUE,0,DATEDIF($E25,AP25,"Y"))</f>
        <v>0</v>
      </c>
      <c r="AR25" s="1390"/>
      <c r="AS25" s="1384" t="str">
        <f>IF(AR25="","",IF(AQ25&lt;3,"×","○"))</f>
        <v/>
      </c>
      <c r="AT25" s="1386" t="str">
        <f>IF($E25="","",(EDATE($E26,10)))</f>
        <v/>
      </c>
      <c r="AU25" s="1388">
        <f>IF(ISERROR(DATEDIF($E25,AT25,"Y"))=TRUE,0,DATEDIF($E25,AT25,"Y"))</f>
        <v>0</v>
      </c>
      <c r="AV25" s="1390"/>
      <c r="AW25" s="1392" t="str">
        <f>IF(AV25="","",IF(AU25&lt;3,"×","○"))</f>
        <v/>
      </c>
      <c r="AX25" s="1394">
        <f>SUM(H25,L25,P25,T25,X25,AB25,AF25,AJ25,AN25,AR25,AV25)</f>
        <v>0</v>
      </c>
      <c r="AY25" s="1425"/>
      <c r="AZ25" s="685"/>
    </row>
    <row r="26" spans="2:53">
      <c r="B26" s="1405"/>
      <c r="C26" s="1415"/>
      <c r="D26" s="1416"/>
      <c r="E26" s="688" t="str">
        <f>IF(E25="","",$E$20)</f>
        <v/>
      </c>
      <c r="F26" s="1410"/>
      <c r="G26" s="1420"/>
      <c r="H26" s="1390"/>
      <c r="I26" s="1384"/>
      <c r="J26" s="1386"/>
      <c r="K26" s="1414"/>
      <c r="L26" s="1390"/>
      <c r="M26" s="1384"/>
      <c r="N26" s="1386"/>
      <c r="O26" s="1414"/>
      <c r="P26" s="1390"/>
      <c r="Q26" s="1384"/>
      <c r="R26" s="1386"/>
      <c r="S26" s="1388"/>
      <c r="T26" s="1390"/>
      <c r="U26" s="1384"/>
      <c r="V26" s="1386"/>
      <c r="W26" s="1414"/>
      <c r="X26" s="1390"/>
      <c r="Y26" s="1422"/>
      <c r="Z26" s="1386"/>
      <c r="AA26" s="1414"/>
      <c r="AB26" s="1390"/>
      <c r="AC26" s="1384"/>
      <c r="AD26" s="1386"/>
      <c r="AE26" s="1388"/>
      <c r="AF26" s="1390"/>
      <c r="AG26" s="1384"/>
      <c r="AH26" s="1386"/>
      <c r="AI26" s="1388"/>
      <c r="AJ26" s="1390"/>
      <c r="AK26" s="1384"/>
      <c r="AL26" s="1386"/>
      <c r="AM26" s="1388"/>
      <c r="AN26" s="1390"/>
      <c r="AO26" s="1384"/>
      <c r="AP26" s="1386"/>
      <c r="AQ26" s="1388"/>
      <c r="AR26" s="1390"/>
      <c r="AS26" s="1384"/>
      <c r="AT26" s="1386"/>
      <c r="AU26" s="1388"/>
      <c r="AV26" s="1390"/>
      <c r="AW26" s="1392"/>
      <c r="AX26" s="1417"/>
      <c r="AY26" s="1425"/>
      <c r="AZ26" s="685"/>
    </row>
    <row r="27" spans="2:53">
      <c r="B27" s="1404"/>
      <c r="C27" s="1406"/>
      <c r="D27" s="1407"/>
      <c r="E27" s="687"/>
      <c r="F27" s="1410" t="str">
        <f>IF($E27="","",IF(ISERROR(DATEDIF(E27,E28,"Y")&amp;"年"&amp;DATEDIF(E27,E28,"YM")&amp;"月")=TRUE,"0年0月",DATEDIF(E27,E28,"Y")&amp;"年"&amp;DATEDIF(E27,E28,"YM")&amp;"月"))</f>
        <v/>
      </c>
      <c r="G27" s="1419">
        <f>IF(ISERROR(DATEDIF(E27,E28,"Y"))=TRUE,0,DATEDIF(E27,E28,"Y"))</f>
        <v>0</v>
      </c>
      <c r="H27" s="1390"/>
      <c r="I27" s="1384" t="str">
        <f>IF(H27="","",IF(G27&lt;3,"×","○"))</f>
        <v/>
      </c>
      <c r="J27" s="1386" t="str">
        <f>IF($E27="","",(EDATE($E28, 1)))</f>
        <v/>
      </c>
      <c r="K27" s="1400">
        <f>IF(ISERROR(DATEDIF($E27,J27,"Y"))=TRUE,0,DATEDIF($E27,J27,"Y"))</f>
        <v>0</v>
      </c>
      <c r="L27" s="1390"/>
      <c r="M27" s="1384" t="str">
        <f>IF(L27="","",IF(K27&lt;3,"×","○"))</f>
        <v/>
      </c>
      <c r="N27" s="1386" t="str">
        <f>IF($E27="","",(EDATE($E28, 2)))</f>
        <v/>
      </c>
      <c r="O27" s="1400">
        <f>IF(ISERROR(DATEDIF($E27,N27,"Y"))=TRUE,0,DATEDIF($E27,N27,"Y"))</f>
        <v>0</v>
      </c>
      <c r="P27" s="1390"/>
      <c r="Q27" s="1384" t="str">
        <f>IF(P27="","",IF(O27&lt;3,"×","○"))</f>
        <v/>
      </c>
      <c r="R27" s="1386" t="str">
        <f>IF($E27="","",(EDATE($E28, 3)))</f>
        <v/>
      </c>
      <c r="S27" s="1388">
        <f>IF(ISERROR(DATEDIF($E27,R27,"Y"))=TRUE,0,DATEDIF($E27,R27,"Y"))</f>
        <v>0</v>
      </c>
      <c r="T27" s="1390"/>
      <c r="U27" s="1384" t="str">
        <f>IF(T27="","",IF(S27&lt;3,"×","○"))</f>
        <v/>
      </c>
      <c r="V27" s="1386" t="str">
        <f>IF($E27="","",(EDATE($E28,4)))</f>
        <v/>
      </c>
      <c r="W27" s="1400">
        <f>IF(ISERROR(DATEDIF($E27,V27,"Y"))=TRUE,0,DATEDIF($E27,V27,"Y"))</f>
        <v>0</v>
      </c>
      <c r="X27" s="1390"/>
      <c r="Y27" s="1421" t="str">
        <f>IF(X27="","",IF(W27&lt;3,"×","○"))</f>
        <v/>
      </c>
      <c r="Z27" s="1386" t="str">
        <f>IF($E27="","",(EDATE($E28,5)))</f>
        <v/>
      </c>
      <c r="AA27" s="1400">
        <f>IF(ISERROR(DATEDIF($E27,Z27,"Y"))=TRUE,0,DATEDIF($E27,Z27,"Y"))</f>
        <v>0</v>
      </c>
      <c r="AB27" s="1390"/>
      <c r="AC27" s="1384" t="str">
        <f>IF(AB27="","",IF(AA27&lt;3,"×","○"))</f>
        <v/>
      </c>
      <c r="AD27" s="1386" t="str">
        <f>IF($E27="","",(EDATE($E28,6)))</f>
        <v/>
      </c>
      <c r="AE27" s="1388">
        <f>IF(ISERROR(DATEDIF($E27,AD27,"Y"))=TRUE,0,DATEDIF($E27,AD27,"Y"))</f>
        <v>0</v>
      </c>
      <c r="AF27" s="1390"/>
      <c r="AG27" s="1384" t="str">
        <f>IF(AF27="","",IF(AE27&lt;3,"×","○"))</f>
        <v/>
      </c>
      <c r="AH27" s="1386" t="str">
        <f>IF($E27="","",(EDATE($E28,7)))</f>
        <v/>
      </c>
      <c r="AI27" s="1388">
        <f>IF(ISERROR(DATEDIF($E27,AH27,"Y"))=TRUE,0,DATEDIF($E27,AH27,"Y"))</f>
        <v>0</v>
      </c>
      <c r="AJ27" s="1390"/>
      <c r="AK27" s="1384" t="str">
        <f>IF(AJ27="","",IF(AI27&lt;3,"×","○"))</f>
        <v/>
      </c>
      <c r="AL27" s="1386" t="str">
        <f>IF($E27="","",(EDATE($E28,8)))</f>
        <v/>
      </c>
      <c r="AM27" s="1388">
        <f>IF(ISERROR(DATEDIF($E27,AL27,"Y"))=TRUE,0,DATEDIF($E27,AL27,"Y"))</f>
        <v>0</v>
      </c>
      <c r="AN27" s="1390"/>
      <c r="AO27" s="1384" t="str">
        <f>IF(AN27="","",IF(AM27&lt;3,"×","○"))</f>
        <v/>
      </c>
      <c r="AP27" s="1386" t="str">
        <f>IF($E27="","",(EDATE($E28,9)))</f>
        <v/>
      </c>
      <c r="AQ27" s="1388">
        <f>IF(ISERROR(DATEDIF($E27,AP27,"Y"))=TRUE,0,DATEDIF($E27,AP27,"Y"))</f>
        <v>0</v>
      </c>
      <c r="AR27" s="1390"/>
      <c r="AS27" s="1384" t="str">
        <f>IF(AR27="","",IF(AQ27&lt;3,"×","○"))</f>
        <v/>
      </c>
      <c r="AT27" s="1386" t="str">
        <f>IF($E27="","",(EDATE($E28,10)))</f>
        <v/>
      </c>
      <c r="AU27" s="1388">
        <f>IF(ISERROR(DATEDIF($E27,AT27,"Y"))=TRUE,0,DATEDIF($E27,AT27,"Y"))</f>
        <v>0</v>
      </c>
      <c r="AV27" s="1390"/>
      <c r="AW27" s="1392" t="str">
        <f>IF(AV27="","",IF(AU27&lt;3,"×","○"))</f>
        <v/>
      </c>
      <c r="AX27" s="1394">
        <f>SUM(H27,L27,P27,T27,X27,AB27,AF27,AJ27,AN27,AR27,AV27)</f>
        <v>0</v>
      </c>
      <c r="AY27" s="1425"/>
      <c r="AZ27" s="685"/>
    </row>
    <row r="28" spans="2:53">
      <c r="B28" s="1405"/>
      <c r="C28" s="1415"/>
      <c r="D28" s="1416"/>
      <c r="E28" s="688" t="str">
        <f>IF(E27="","",$E$20)</f>
        <v/>
      </c>
      <c r="F28" s="1410"/>
      <c r="G28" s="1420"/>
      <c r="H28" s="1390"/>
      <c r="I28" s="1384"/>
      <c r="J28" s="1386"/>
      <c r="K28" s="1414"/>
      <c r="L28" s="1390"/>
      <c r="M28" s="1384"/>
      <c r="N28" s="1386"/>
      <c r="O28" s="1414"/>
      <c r="P28" s="1390"/>
      <c r="Q28" s="1384"/>
      <c r="R28" s="1386"/>
      <c r="S28" s="1388"/>
      <c r="T28" s="1390"/>
      <c r="U28" s="1384"/>
      <c r="V28" s="1386"/>
      <c r="W28" s="1414"/>
      <c r="X28" s="1390"/>
      <c r="Y28" s="1422"/>
      <c r="Z28" s="1386"/>
      <c r="AA28" s="1414"/>
      <c r="AB28" s="1390"/>
      <c r="AC28" s="1384"/>
      <c r="AD28" s="1386"/>
      <c r="AE28" s="1388"/>
      <c r="AF28" s="1390"/>
      <c r="AG28" s="1384"/>
      <c r="AH28" s="1386"/>
      <c r="AI28" s="1388"/>
      <c r="AJ28" s="1390"/>
      <c r="AK28" s="1384"/>
      <c r="AL28" s="1386"/>
      <c r="AM28" s="1388"/>
      <c r="AN28" s="1390"/>
      <c r="AO28" s="1384"/>
      <c r="AP28" s="1386"/>
      <c r="AQ28" s="1388"/>
      <c r="AR28" s="1390"/>
      <c r="AS28" s="1384"/>
      <c r="AT28" s="1386"/>
      <c r="AU28" s="1388"/>
      <c r="AV28" s="1390"/>
      <c r="AW28" s="1392"/>
      <c r="AX28" s="1417"/>
      <c r="AY28" s="1425"/>
      <c r="AZ28" s="685"/>
    </row>
    <row r="29" spans="2:53">
      <c r="B29" s="1404"/>
      <c r="C29" s="1406"/>
      <c r="D29" s="1407"/>
      <c r="E29" s="687"/>
      <c r="F29" s="1410" t="str">
        <f>IF($E29="","",IF(ISERROR(DATEDIF(E29,E30,"Y")&amp;"年"&amp;DATEDIF(E29,E30,"YM")&amp;"月")=TRUE,"0年0月",DATEDIF(E29,E30,"Y")&amp;"年"&amp;DATEDIF(E29,E30,"YM")&amp;"月"))</f>
        <v/>
      </c>
      <c r="G29" s="1419">
        <f>IF(ISERROR(DATEDIF(E29,E30,"Y"))=TRUE,0,DATEDIF(E29,E30,"Y"))</f>
        <v>0</v>
      </c>
      <c r="H29" s="1390"/>
      <c r="I29" s="1384" t="str">
        <f>IF(H29="","",IF(G29&lt;3,"×","○"))</f>
        <v/>
      </c>
      <c r="J29" s="1386" t="str">
        <f>IF($E29="","",(EDATE($E30, 1)))</f>
        <v/>
      </c>
      <c r="K29" s="1400">
        <f>IF(ISERROR(DATEDIF($E29,J29,"Y"))=TRUE,0,DATEDIF($E29,J29,"Y"))</f>
        <v>0</v>
      </c>
      <c r="L29" s="1390"/>
      <c r="M29" s="1384" t="str">
        <f>IF(L29="","",IF(K29&lt;3,"×","○"))</f>
        <v/>
      </c>
      <c r="N29" s="1386" t="str">
        <f>IF($E29="","",(EDATE($E30, 2)))</f>
        <v/>
      </c>
      <c r="O29" s="1400">
        <f>IF(ISERROR(DATEDIF($E29,N29,"Y"))=TRUE,0,DATEDIF($E29,N29,"Y"))</f>
        <v>0</v>
      </c>
      <c r="P29" s="1390"/>
      <c r="Q29" s="1384" t="str">
        <f>IF(P29="","",IF(O29&lt;3,"×","○"))</f>
        <v/>
      </c>
      <c r="R29" s="1386" t="str">
        <f>IF($E29="","",(EDATE($E30, 3)))</f>
        <v/>
      </c>
      <c r="S29" s="1388">
        <f>IF(ISERROR(DATEDIF($E29,R29,"Y"))=TRUE,0,DATEDIF($E29,R29,"Y"))</f>
        <v>0</v>
      </c>
      <c r="T29" s="1390"/>
      <c r="U29" s="1384" t="str">
        <f>IF(T29="","",IF(S29&lt;3,"×","○"))</f>
        <v/>
      </c>
      <c r="V29" s="1386" t="str">
        <f>IF($E29="","",(EDATE($E30,4)))</f>
        <v/>
      </c>
      <c r="W29" s="1400">
        <f>IF(ISERROR(DATEDIF($E29,V29,"Y"))=TRUE,0,DATEDIF($E29,V29,"Y"))</f>
        <v>0</v>
      </c>
      <c r="X29" s="1390"/>
      <c r="Y29" s="1421" t="str">
        <f>IF(X29="","",IF(W29&lt;3,"×","○"))</f>
        <v/>
      </c>
      <c r="Z29" s="1386" t="str">
        <f>IF($E29="","",(EDATE($E30,5)))</f>
        <v/>
      </c>
      <c r="AA29" s="1400">
        <f>IF(ISERROR(DATEDIF($E29,Z29,"Y"))=TRUE,0,DATEDIF($E29,Z29,"Y"))</f>
        <v>0</v>
      </c>
      <c r="AB29" s="1390"/>
      <c r="AC29" s="1384" t="str">
        <f>IF(AB29="","",IF(AA29&lt;3,"×","○"))</f>
        <v/>
      </c>
      <c r="AD29" s="1386" t="str">
        <f>IF($E29="","",(EDATE($E30,6)))</f>
        <v/>
      </c>
      <c r="AE29" s="1388">
        <f>IF(ISERROR(DATEDIF($E29,AD29,"Y"))=TRUE,0,DATEDIF($E29,AD29,"Y"))</f>
        <v>0</v>
      </c>
      <c r="AF29" s="1390"/>
      <c r="AG29" s="1384" t="str">
        <f>IF(AF29="","",IF(AE29&lt;3,"×","○"))</f>
        <v/>
      </c>
      <c r="AH29" s="1386" t="str">
        <f>IF($E29="","",(EDATE($E30,7)))</f>
        <v/>
      </c>
      <c r="AI29" s="1388">
        <f>IF(ISERROR(DATEDIF($E29,AH29,"Y"))=TRUE,0,DATEDIF($E29,AH29,"Y"))</f>
        <v>0</v>
      </c>
      <c r="AJ29" s="1390"/>
      <c r="AK29" s="1384" t="str">
        <f>IF(AJ29="","",IF(AI29&lt;3,"×","○"))</f>
        <v/>
      </c>
      <c r="AL29" s="1386" t="str">
        <f>IF($E29="","",(EDATE($E30,8)))</f>
        <v/>
      </c>
      <c r="AM29" s="1388">
        <f>IF(ISERROR(DATEDIF($E29,AL29,"Y"))=TRUE,0,DATEDIF($E29,AL29,"Y"))</f>
        <v>0</v>
      </c>
      <c r="AN29" s="1390"/>
      <c r="AO29" s="1384" t="str">
        <f>IF(AN29="","",IF(AM29&lt;3,"×","○"))</f>
        <v/>
      </c>
      <c r="AP29" s="1386" t="str">
        <f>IF($E29="","",(EDATE($E30,9)))</f>
        <v/>
      </c>
      <c r="AQ29" s="1388">
        <f>IF(ISERROR(DATEDIF($E29,AP29,"Y"))=TRUE,0,DATEDIF($E29,AP29,"Y"))</f>
        <v>0</v>
      </c>
      <c r="AR29" s="1390"/>
      <c r="AS29" s="1384" t="str">
        <f>IF(AR29="","",IF(AQ29&lt;3,"×","○"))</f>
        <v/>
      </c>
      <c r="AT29" s="1386" t="str">
        <f>IF($E29="","",(EDATE($E30,10)))</f>
        <v/>
      </c>
      <c r="AU29" s="1388">
        <f>IF(ISERROR(DATEDIF($E29,AT29,"Y"))=TRUE,0,DATEDIF($E29,AT29,"Y"))</f>
        <v>0</v>
      </c>
      <c r="AV29" s="1390"/>
      <c r="AW29" s="1392" t="str">
        <f>IF(AV29="","",IF(AU29&lt;3,"×","○"))</f>
        <v/>
      </c>
      <c r="AX29" s="1394">
        <f>SUM(H29,L29,P29,T29,X29,AB29,AF29,AJ29,AN29,AR29,AV29)</f>
        <v>0</v>
      </c>
      <c r="AY29" s="1425"/>
      <c r="AZ29" s="685"/>
    </row>
    <row r="30" spans="2:53">
      <c r="B30" s="1405"/>
      <c r="C30" s="1415"/>
      <c r="D30" s="1416"/>
      <c r="E30" s="688" t="str">
        <f>IF(E29="","",$E$20)</f>
        <v/>
      </c>
      <c r="F30" s="1410"/>
      <c r="G30" s="1420"/>
      <c r="H30" s="1390"/>
      <c r="I30" s="1384"/>
      <c r="J30" s="1386"/>
      <c r="K30" s="1414"/>
      <c r="L30" s="1390"/>
      <c r="M30" s="1384"/>
      <c r="N30" s="1386"/>
      <c r="O30" s="1414"/>
      <c r="P30" s="1390"/>
      <c r="Q30" s="1384"/>
      <c r="R30" s="1386"/>
      <c r="S30" s="1388"/>
      <c r="T30" s="1390"/>
      <c r="U30" s="1384"/>
      <c r="V30" s="1386"/>
      <c r="W30" s="1414"/>
      <c r="X30" s="1390"/>
      <c r="Y30" s="1422"/>
      <c r="Z30" s="1386"/>
      <c r="AA30" s="1414"/>
      <c r="AB30" s="1390"/>
      <c r="AC30" s="1384"/>
      <c r="AD30" s="1386"/>
      <c r="AE30" s="1388"/>
      <c r="AF30" s="1390"/>
      <c r="AG30" s="1384"/>
      <c r="AH30" s="1386"/>
      <c r="AI30" s="1388"/>
      <c r="AJ30" s="1390"/>
      <c r="AK30" s="1384"/>
      <c r="AL30" s="1386"/>
      <c r="AM30" s="1388"/>
      <c r="AN30" s="1390"/>
      <c r="AO30" s="1384"/>
      <c r="AP30" s="1386"/>
      <c r="AQ30" s="1388"/>
      <c r="AR30" s="1390"/>
      <c r="AS30" s="1384"/>
      <c r="AT30" s="1386"/>
      <c r="AU30" s="1388"/>
      <c r="AV30" s="1390"/>
      <c r="AW30" s="1392"/>
      <c r="AX30" s="1417"/>
      <c r="AY30" s="1425"/>
      <c r="AZ30" s="685"/>
    </row>
    <row r="31" spans="2:53">
      <c r="B31" s="1404"/>
      <c r="C31" s="1406"/>
      <c r="D31" s="1407"/>
      <c r="E31" s="687"/>
      <c r="F31" s="1410" t="str">
        <f>IF($E31="","",IF(ISERROR(DATEDIF(E31,E32,"Y")&amp;"年"&amp;DATEDIF(E31,E32,"YM")&amp;"月")=TRUE,"0年0月",DATEDIF(E31,E32,"Y")&amp;"年"&amp;DATEDIF(E31,E32,"YM")&amp;"月"))</f>
        <v/>
      </c>
      <c r="G31" s="1419">
        <f>IF(ISERROR(DATEDIF(E31,E32,"Y"))=TRUE,0,DATEDIF(E31,E32,"Y"))</f>
        <v>0</v>
      </c>
      <c r="H31" s="1390"/>
      <c r="I31" s="1384" t="str">
        <f>IF(H31="","",IF(G31&lt;3,"×","○"))</f>
        <v/>
      </c>
      <c r="J31" s="1386" t="str">
        <f>IF($E31="","",(EDATE($E32, 1)))</f>
        <v/>
      </c>
      <c r="K31" s="1400">
        <f>IF(ISERROR(DATEDIF($E31,J31,"Y"))=TRUE,0,DATEDIF($E31,J31,"Y"))</f>
        <v>0</v>
      </c>
      <c r="L31" s="1390"/>
      <c r="M31" s="1384" t="str">
        <f>IF(L31="","",IF(K31&lt;3,"×","○"))</f>
        <v/>
      </c>
      <c r="N31" s="1386" t="str">
        <f>IF($E31="","",(EDATE($E32, 2)))</f>
        <v/>
      </c>
      <c r="O31" s="1400">
        <f>IF(ISERROR(DATEDIF($E31,N31,"Y"))=TRUE,0,DATEDIF($E31,N31,"Y"))</f>
        <v>0</v>
      </c>
      <c r="P31" s="1390"/>
      <c r="Q31" s="1384" t="str">
        <f>IF(P31="","",IF(O31&lt;3,"×","○"))</f>
        <v/>
      </c>
      <c r="R31" s="1386" t="str">
        <f>IF($E31="","",(EDATE($E32, 3)))</f>
        <v/>
      </c>
      <c r="S31" s="1388">
        <f>IF(ISERROR(DATEDIF($E31,R31,"Y"))=TRUE,0,DATEDIF($E31,R31,"Y"))</f>
        <v>0</v>
      </c>
      <c r="T31" s="1390"/>
      <c r="U31" s="1384" t="str">
        <f>IF(T31="","",IF(S31&lt;3,"×","○"))</f>
        <v/>
      </c>
      <c r="V31" s="1386" t="str">
        <f>IF($E31="","",(EDATE($E32,4)))</f>
        <v/>
      </c>
      <c r="W31" s="1400">
        <f>IF(ISERROR(DATEDIF($E31,V31,"Y"))=TRUE,0,DATEDIF($E31,V31,"Y"))</f>
        <v>0</v>
      </c>
      <c r="X31" s="1390"/>
      <c r="Y31" s="1421" t="str">
        <f>IF(X31="","",IF(W31&lt;3,"×","○"))</f>
        <v/>
      </c>
      <c r="Z31" s="1386" t="str">
        <f>IF($E31="","",(EDATE($E32,5)))</f>
        <v/>
      </c>
      <c r="AA31" s="1400">
        <f>IF(ISERROR(DATEDIF($E31,Z31,"Y"))=TRUE,0,DATEDIF($E31,Z31,"Y"))</f>
        <v>0</v>
      </c>
      <c r="AB31" s="1390"/>
      <c r="AC31" s="1384" t="str">
        <f>IF(AB31="","",IF(AA31&lt;3,"×","○"))</f>
        <v/>
      </c>
      <c r="AD31" s="1386" t="str">
        <f>IF($E31="","",(EDATE($E32,6)))</f>
        <v/>
      </c>
      <c r="AE31" s="1388">
        <f>IF(ISERROR(DATEDIF($E31,AD31,"Y"))=TRUE,0,DATEDIF($E31,AD31,"Y"))</f>
        <v>0</v>
      </c>
      <c r="AF31" s="1390"/>
      <c r="AG31" s="1384" t="str">
        <f>IF(AF31="","",IF(AE31&lt;3,"×","○"))</f>
        <v/>
      </c>
      <c r="AH31" s="1386" t="str">
        <f>IF($E31="","",(EDATE($E32,7)))</f>
        <v/>
      </c>
      <c r="AI31" s="1388">
        <f>IF(ISERROR(DATEDIF($E31,AH31,"Y"))=TRUE,0,DATEDIF($E31,AH31,"Y"))</f>
        <v>0</v>
      </c>
      <c r="AJ31" s="1390"/>
      <c r="AK31" s="1384" t="str">
        <f>IF(AJ31="","",IF(AI31&lt;3,"×","○"))</f>
        <v/>
      </c>
      <c r="AL31" s="1386" t="str">
        <f>IF($E31="","",(EDATE($E32,8)))</f>
        <v/>
      </c>
      <c r="AM31" s="1388">
        <f>IF(ISERROR(DATEDIF($E31,AL31,"Y"))=TRUE,0,DATEDIF($E31,AL31,"Y"))</f>
        <v>0</v>
      </c>
      <c r="AN31" s="1390"/>
      <c r="AO31" s="1384" t="str">
        <f>IF(AN31="","",IF(AM31&lt;3,"×","○"))</f>
        <v/>
      </c>
      <c r="AP31" s="1386" t="str">
        <f>IF($E31="","",(EDATE($E32,9)))</f>
        <v/>
      </c>
      <c r="AQ31" s="1388">
        <f>IF(ISERROR(DATEDIF($E31,AP31,"Y"))=TRUE,0,DATEDIF($E31,AP31,"Y"))</f>
        <v>0</v>
      </c>
      <c r="AR31" s="1390"/>
      <c r="AS31" s="1384" t="str">
        <f>IF(AR31="","",IF(AQ31&lt;3,"×","○"))</f>
        <v/>
      </c>
      <c r="AT31" s="1386" t="str">
        <f>IF($E31="","",(EDATE($E32,10)))</f>
        <v/>
      </c>
      <c r="AU31" s="1388">
        <f>IF(ISERROR(DATEDIF($E31,AT31,"Y"))=TRUE,0,DATEDIF($E31,AT31,"Y"))</f>
        <v>0</v>
      </c>
      <c r="AV31" s="1390"/>
      <c r="AW31" s="1392" t="str">
        <f>IF(AV31="","",IF(AU31&lt;3,"×","○"))</f>
        <v/>
      </c>
      <c r="AX31" s="1394">
        <f>SUM(H31,L31,P31,T31,X31,AB31,AF31,AJ31,AN31,AR31,AV31)</f>
        <v>0</v>
      </c>
      <c r="AY31" s="1425"/>
      <c r="AZ31" s="685"/>
    </row>
    <row r="32" spans="2:53">
      <c r="B32" s="1405"/>
      <c r="C32" s="1415"/>
      <c r="D32" s="1416"/>
      <c r="E32" s="688" t="str">
        <f>IF(E31="","",$E$20)</f>
        <v/>
      </c>
      <c r="F32" s="1410"/>
      <c r="G32" s="1420"/>
      <c r="H32" s="1390"/>
      <c r="I32" s="1384"/>
      <c r="J32" s="1386"/>
      <c r="K32" s="1414"/>
      <c r="L32" s="1390"/>
      <c r="M32" s="1384"/>
      <c r="N32" s="1386"/>
      <c r="O32" s="1414"/>
      <c r="P32" s="1390"/>
      <c r="Q32" s="1384"/>
      <c r="R32" s="1386"/>
      <c r="S32" s="1388"/>
      <c r="T32" s="1390"/>
      <c r="U32" s="1384"/>
      <c r="V32" s="1386"/>
      <c r="W32" s="1414"/>
      <c r="X32" s="1390"/>
      <c r="Y32" s="1422"/>
      <c r="Z32" s="1386"/>
      <c r="AA32" s="1414"/>
      <c r="AB32" s="1390"/>
      <c r="AC32" s="1384"/>
      <c r="AD32" s="1386"/>
      <c r="AE32" s="1388"/>
      <c r="AF32" s="1390"/>
      <c r="AG32" s="1384"/>
      <c r="AH32" s="1386"/>
      <c r="AI32" s="1388"/>
      <c r="AJ32" s="1390"/>
      <c r="AK32" s="1384"/>
      <c r="AL32" s="1386"/>
      <c r="AM32" s="1388"/>
      <c r="AN32" s="1390"/>
      <c r="AO32" s="1384"/>
      <c r="AP32" s="1386"/>
      <c r="AQ32" s="1388"/>
      <c r="AR32" s="1390"/>
      <c r="AS32" s="1384"/>
      <c r="AT32" s="1386"/>
      <c r="AU32" s="1388"/>
      <c r="AV32" s="1390"/>
      <c r="AW32" s="1392"/>
      <c r="AX32" s="1417"/>
      <c r="AY32" s="1425"/>
      <c r="AZ32" s="685"/>
    </row>
    <row r="33" spans="2:52">
      <c r="B33" s="1404"/>
      <c r="C33" s="1406"/>
      <c r="D33" s="1407"/>
      <c r="E33" s="687"/>
      <c r="F33" s="1410" t="str">
        <f>IF($E33="","",IF(ISERROR(DATEDIF(E33,E34,"Y")&amp;"年"&amp;DATEDIF(E33,E34,"YM")&amp;"月")=TRUE,"0年0月",DATEDIF(E33,E34,"Y")&amp;"年"&amp;DATEDIF(E33,E34,"YM")&amp;"月"))</f>
        <v/>
      </c>
      <c r="G33" s="1419">
        <f>IF(ISERROR(DATEDIF(E33,E34,"Y"))=TRUE,0,DATEDIF(E33,E34,"Y"))</f>
        <v>0</v>
      </c>
      <c r="H33" s="1390"/>
      <c r="I33" s="1384" t="str">
        <f>IF(H33="","",IF(G33&lt;3,"×","○"))</f>
        <v/>
      </c>
      <c r="J33" s="1386" t="str">
        <f>IF($E33="","",(EDATE($E34, 1)))</f>
        <v/>
      </c>
      <c r="K33" s="1400">
        <f>IF(ISERROR(DATEDIF($E33,J33,"Y"))=TRUE,0,DATEDIF($E33,J33,"Y"))</f>
        <v>0</v>
      </c>
      <c r="L33" s="1390"/>
      <c r="M33" s="1384" t="str">
        <f>IF(L33="","",IF(K33&lt;3,"×","○"))</f>
        <v/>
      </c>
      <c r="N33" s="1386" t="str">
        <f>IF($E33="","",(EDATE($E34, 2)))</f>
        <v/>
      </c>
      <c r="O33" s="1400">
        <f>IF(ISERROR(DATEDIF($E33,N33,"Y"))=TRUE,0,DATEDIF($E33,N33,"Y"))</f>
        <v>0</v>
      </c>
      <c r="P33" s="1390"/>
      <c r="Q33" s="1384" t="str">
        <f>IF(P33="","",IF(O33&lt;3,"×","○"))</f>
        <v/>
      </c>
      <c r="R33" s="1386" t="str">
        <f>IF($E33="","",(EDATE($E34, 3)))</f>
        <v/>
      </c>
      <c r="S33" s="1388">
        <f>IF(ISERROR(DATEDIF($E33,R33,"Y"))=TRUE,0,DATEDIF($E33,R33,"Y"))</f>
        <v>0</v>
      </c>
      <c r="T33" s="1390"/>
      <c r="U33" s="1384" t="str">
        <f>IF(T33="","",IF(S33&lt;3,"×","○"))</f>
        <v/>
      </c>
      <c r="V33" s="1386" t="str">
        <f>IF($E33="","",(EDATE($E34,4)))</f>
        <v/>
      </c>
      <c r="W33" s="1400">
        <f>IF(ISERROR(DATEDIF($E33,V33,"Y"))=TRUE,0,DATEDIF($E33,V33,"Y"))</f>
        <v>0</v>
      </c>
      <c r="X33" s="1390"/>
      <c r="Y33" s="1384" t="str">
        <f>IF(X33="","",IF(W33&lt;3,"×","○"))</f>
        <v/>
      </c>
      <c r="Z33" s="1386" t="str">
        <f>IF($E33="","",(EDATE($E34,5)))</f>
        <v/>
      </c>
      <c r="AA33" s="1400">
        <f>IF(ISERROR(DATEDIF($E33,Z33,"Y"))=TRUE,0,DATEDIF($E33,Z33,"Y"))</f>
        <v>0</v>
      </c>
      <c r="AB33" s="1390"/>
      <c r="AC33" s="1384" t="str">
        <f>IF(AB33="","",IF(AA33&lt;3,"×","○"))</f>
        <v/>
      </c>
      <c r="AD33" s="1386" t="str">
        <f>IF($E33="","",(EDATE($E34,6)))</f>
        <v/>
      </c>
      <c r="AE33" s="1388">
        <f>IF(ISERROR(DATEDIF($E33,AD33,"Y"))=TRUE,0,DATEDIF($E33,AD33,"Y"))</f>
        <v>0</v>
      </c>
      <c r="AF33" s="1390"/>
      <c r="AG33" s="1384" t="str">
        <f>IF(AF33="","",IF(AE33&lt;3,"×","○"))</f>
        <v/>
      </c>
      <c r="AH33" s="1386" t="str">
        <f>IF($E33="","",(EDATE($E34,7)))</f>
        <v/>
      </c>
      <c r="AI33" s="1388">
        <f>IF(ISERROR(DATEDIF($E33,AH33,"Y"))=TRUE,0,DATEDIF($E33,AH33,"Y"))</f>
        <v>0</v>
      </c>
      <c r="AJ33" s="1390"/>
      <c r="AK33" s="1384" t="str">
        <f>IF(AJ33="","",IF(AI33&lt;3,"×","○"))</f>
        <v/>
      </c>
      <c r="AL33" s="1386" t="str">
        <f>IF($E33="","",(EDATE($E34,8)))</f>
        <v/>
      </c>
      <c r="AM33" s="1388">
        <f>IF(ISERROR(DATEDIF($E33,AL33,"Y"))=TRUE,0,DATEDIF($E33,AL33,"Y"))</f>
        <v>0</v>
      </c>
      <c r="AN33" s="1390"/>
      <c r="AO33" s="1384" t="str">
        <f>IF(AN33="","",IF(AM33&lt;3,"×","○"))</f>
        <v/>
      </c>
      <c r="AP33" s="1386" t="str">
        <f>IF($E33="","",(EDATE($E34,9)))</f>
        <v/>
      </c>
      <c r="AQ33" s="1388">
        <f>IF(ISERROR(DATEDIF($E33,AP33,"Y"))=TRUE,0,DATEDIF($E33,AP33,"Y"))</f>
        <v>0</v>
      </c>
      <c r="AR33" s="1390"/>
      <c r="AS33" s="1384" t="str">
        <f>IF(AR33="","",IF(AQ33&lt;3,"×","○"))</f>
        <v/>
      </c>
      <c r="AT33" s="1386" t="str">
        <f>IF($E33="","",(EDATE($E34,10)))</f>
        <v/>
      </c>
      <c r="AU33" s="1388">
        <f>IF(ISERROR(DATEDIF($E33,AT33,"Y"))=TRUE,0,DATEDIF($E33,AT33,"Y"))</f>
        <v>0</v>
      </c>
      <c r="AV33" s="1390"/>
      <c r="AW33" s="1392" t="str">
        <f>IF(AV33="","",IF(AU33&lt;3,"×","○"))</f>
        <v/>
      </c>
      <c r="AX33" s="1394">
        <f>SUM(H33,L33,P33,T33,X33,AB33,AF33,AJ33,AN33,AR33,AV33)</f>
        <v>0</v>
      </c>
      <c r="AY33" s="1425"/>
      <c r="AZ33" s="685"/>
    </row>
    <row r="34" spans="2:52">
      <c r="B34" s="1405"/>
      <c r="C34" s="1415"/>
      <c r="D34" s="1416"/>
      <c r="E34" s="688" t="str">
        <f>IF(E33="","",$E$20)</f>
        <v/>
      </c>
      <c r="F34" s="1410"/>
      <c r="G34" s="1420"/>
      <c r="H34" s="1390"/>
      <c r="I34" s="1384"/>
      <c r="J34" s="1386"/>
      <c r="K34" s="1414"/>
      <c r="L34" s="1390"/>
      <c r="M34" s="1384"/>
      <c r="N34" s="1386"/>
      <c r="O34" s="1414"/>
      <c r="P34" s="1390"/>
      <c r="Q34" s="1384"/>
      <c r="R34" s="1386"/>
      <c r="S34" s="1388"/>
      <c r="T34" s="1390"/>
      <c r="U34" s="1384"/>
      <c r="V34" s="1386"/>
      <c r="W34" s="1414"/>
      <c r="X34" s="1390"/>
      <c r="Y34" s="1384"/>
      <c r="Z34" s="1386"/>
      <c r="AA34" s="1414"/>
      <c r="AB34" s="1390"/>
      <c r="AC34" s="1384"/>
      <c r="AD34" s="1386"/>
      <c r="AE34" s="1388"/>
      <c r="AF34" s="1390"/>
      <c r="AG34" s="1384"/>
      <c r="AH34" s="1386"/>
      <c r="AI34" s="1388"/>
      <c r="AJ34" s="1390"/>
      <c r="AK34" s="1384"/>
      <c r="AL34" s="1386"/>
      <c r="AM34" s="1388"/>
      <c r="AN34" s="1390"/>
      <c r="AO34" s="1384"/>
      <c r="AP34" s="1386"/>
      <c r="AQ34" s="1388"/>
      <c r="AR34" s="1390"/>
      <c r="AS34" s="1384"/>
      <c r="AT34" s="1386"/>
      <c r="AU34" s="1388"/>
      <c r="AV34" s="1390"/>
      <c r="AW34" s="1392"/>
      <c r="AX34" s="1417"/>
      <c r="AY34" s="1425"/>
      <c r="AZ34" s="685"/>
    </row>
    <row r="35" spans="2:52">
      <c r="B35" s="1404"/>
      <c r="C35" s="1406"/>
      <c r="D35" s="1407"/>
      <c r="E35" s="687"/>
      <c r="F35" s="1410" t="str">
        <f>IF($E35="","",IF(ISERROR(DATEDIF(E35,E36,"Y")&amp;"年"&amp;DATEDIF(E35,E36,"YM")&amp;"月")=TRUE,"0年0月",DATEDIF(E35,E36,"Y")&amp;"年"&amp;DATEDIF(E35,E36,"YM")&amp;"月"))</f>
        <v/>
      </c>
      <c r="G35" s="1412">
        <f>IF(ISERROR(DATEDIF(E35,E36,"Y"))=TRUE,0,DATEDIF(E35,E36,"Y"))</f>
        <v>0</v>
      </c>
      <c r="H35" s="1390"/>
      <c r="I35" s="1384" t="str">
        <f>IF(H35="","",IF(G35&lt;3,"×","○"))</f>
        <v/>
      </c>
      <c r="J35" s="1386" t="str">
        <f>IF($E35="","",(EDATE($E36, 1)))</f>
        <v/>
      </c>
      <c r="K35" s="1400">
        <f>IF(ISERROR(DATEDIF($E35,J35,"Y"))=TRUE,0,DATEDIF($E35,J35,"Y"))</f>
        <v>0</v>
      </c>
      <c r="L35" s="1390"/>
      <c r="M35" s="1384" t="str">
        <f>IF(L35="","",IF(K35&lt;3,"×","○"))</f>
        <v/>
      </c>
      <c r="N35" s="1386" t="str">
        <f>IF($E35="","",(EDATE($E36, 2)))</f>
        <v/>
      </c>
      <c r="O35" s="1400">
        <f>IF(ISERROR(DATEDIF($E35,N35,"Y"))=TRUE,0,DATEDIF($E35,N35,"Y"))</f>
        <v>0</v>
      </c>
      <c r="P35" s="1390"/>
      <c r="Q35" s="1384" t="str">
        <f>IF(P35="","",IF(O35&lt;3,"×","○"))</f>
        <v/>
      </c>
      <c r="R35" s="1386" t="str">
        <f>IF($E35="","",(EDATE($E36, 3)))</f>
        <v/>
      </c>
      <c r="S35" s="1388">
        <f>IF(ISERROR(DATEDIF($E35,R35,"Y"))=TRUE,0,DATEDIF($E35,R35,"Y"))</f>
        <v>0</v>
      </c>
      <c r="T35" s="1390"/>
      <c r="U35" s="1384" t="str">
        <f>IF(T35="","",IF(S35&lt;3,"×","○"))</f>
        <v/>
      </c>
      <c r="V35" s="1386" t="str">
        <f>IF($E35="","",(EDATE($E36,4)))</f>
        <v/>
      </c>
      <c r="W35" s="1400">
        <f>IF(ISERROR(DATEDIF($E35,V35,"Y"))=TRUE,0,DATEDIF($E35,V35,"Y"))</f>
        <v>0</v>
      </c>
      <c r="X35" s="1390"/>
      <c r="Y35" s="1384" t="str">
        <f>IF(X35="","",IF(W35&lt;3,"×","○"))</f>
        <v/>
      </c>
      <c r="Z35" s="1386" t="str">
        <f>IF($E35="","",(EDATE($E36,5)))</f>
        <v/>
      </c>
      <c r="AA35" s="1400">
        <f>IF(ISERROR(DATEDIF($E35,Z35,"Y"))=TRUE,0,DATEDIF($E35,Z35,"Y"))</f>
        <v>0</v>
      </c>
      <c r="AB35" s="1390"/>
      <c r="AC35" s="1384" t="str">
        <f>IF(AB35="","",IF(AA35&lt;3,"×","○"))</f>
        <v/>
      </c>
      <c r="AD35" s="1386" t="str">
        <f>IF($E35="","",(EDATE($E36,6)))</f>
        <v/>
      </c>
      <c r="AE35" s="1388">
        <f>IF(ISERROR(DATEDIF($E35,AD35,"Y"))=TRUE,0,DATEDIF($E35,AD35,"Y"))</f>
        <v>0</v>
      </c>
      <c r="AF35" s="1390"/>
      <c r="AG35" s="1384" t="str">
        <f>IF(AF35="","",IF(AE35&lt;3,"×","○"))</f>
        <v/>
      </c>
      <c r="AH35" s="1386" t="str">
        <f>IF($E35="","",(EDATE($E36,7)))</f>
        <v/>
      </c>
      <c r="AI35" s="1388">
        <f>IF(ISERROR(DATEDIF($E35,AH35,"Y"))=TRUE,0,DATEDIF($E35,AH35,"Y"))</f>
        <v>0</v>
      </c>
      <c r="AJ35" s="1390"/>
      <c r="AK35" s="1384" t="str">
        <f>IF(AJ35="","",IF(AI35&lt;3,"×","○"))</f>
        <v/>
      </c>
      <c r="AL35" s="1386" t="str">
        <f>IF($E35="","",(EDATE($E36,8)))</f>
        <v/>
      </c>
      <c r="AM35" s="1388">
        <f>IF(ISERROR(DATEDIF($E35,AL35,"Y"))=TRUE,0,DATEDIF($E35,AL35,"Y"))</f>
        <v>0</v>
      </c>
      <c r="AN35" s="1390"/>
      <c r="AO35" s="1384" t="str">
        <f>IF(AN35="","",IF(AM35&lt;3,"×","○"))</f>
        <v/>
      </c>
      <c r="AP35" s="1386" t="str">
        <f>IF($E35="","",(EDATE($E36,9)))</f>
        <v/>
      </c>
      <c r="AQ35" s="1388">
        <f>IF(ISERROR(DATEDIF($E35,AP35,"Y"))=TRUE,0,DATEDIF($E35,AP35,"Y"))</f>
        <v>0</v>
      </c>
      <c r="AR35" s="1390"/>
      <c r="AS35" s="1384" t="str">
        <f>IF(AR35="","",IF(AQ35&lt;3,"×","○"))</f>
        <v/>
      </c>
      <c r="AT35" s="1386" t="str">
        <f>IF($E35="","",(EDATE($E36,10)))</f>
        <v/>
      </c>
      <c r="AU35" s="1388">
        <f>IF(ISERROR(DATEDIF($E35,AT35,"Y"))=TRUE,0,DATEDIF($E35,AT35,"Y"))</f>
        <v>0</v>
      </c>
      <c r="AV35" s="1390"/>
      <c r="AW35" s="1392" t="str">
        <f>IF(AV35="","",IF(AU35&lt;3,"×","○"))</f>
        <v/>
      </c>
      <c r="AX35" s="1394">
        <f>SUM(H35,L35,P35,T35,X35,AB35,AF35,AJ35,AN35,AR35,AV35)</f>
        <v>0</v>
      </c>
      <c r="AY35" s="1425"/>
      <c r="AZ35" s="685"/>
    </row>
    <row r="36" spans="2:52">
      <c r="B36" s="1405"/>
      <c r="C36" s="1415"/>
      <c r="D36" s="1416"/>
      <c r="E36" s="688" t="str">
        <f>IF(E35="","",$E$20)</f>
        <v/>
      </c>
      <c r="F36" s="1410"/>
      <c r="G36" s="1412"/>
      <c r="H36" s="1390"/>
      <c r="I36" s="1384"/>
      <c r="J36" s="1386"/>
      <c r="K36" s="1414"/>
      <c r="L36" s="1390"/>
      <c r="M36" s="1384"/>
      <c r="N36" s="1386"/>
      <c r="O36" s="1414"/>
      <c r="P36" s="1390"/>
      <c r="Q36" s="1384"/>
      <c r="R36" s="1386"/>
      <c r="S36" s="1388"/>
      <c r="T36" s="1390"/>
      <c r="U36" s="1384"/>
      <c r="V36" s="1386"/>
      <c r="W36" s="1414"/>
      <c r="X36" s="1390"/>
      <c r="Y36" s="1384"/>
      <c r="Z36" s="1386"/>
      <c r="AA36" s="1414"/>
      <c r="AB36" s="1390"/>
      <c r="AC36" s="1384"/>
      <c r="AD36" s="1386"/>
      <c r="AE36" s="1388"/>
      <c r="AF36" s="1390"/>
      <c r="AG36" s="1384"/>
      <c r="AH36" s="1386"/>
      <c r="AI36" s="1388"/>
      <c r="AJ36" s="1390"/>
      <c r="AK36" s="1384"/>
      <c r="AL36" s="1386"/>
      <c r="AM36" s="1388"/>
      <c r="AN36" s="1390"/>
      <c r="AO36" s="1384"/>
      <c r="AP36" s="1386"/>
      <c r="AQ36" s="1388"/>
      <c r="AR36" s="1390"/>
      <c r="AS36" s="1384"/>
      <c r="AT36" s="1386"/>
      <c r="AU36" s="1388"/>
      <c r="AV36" s="1390"/>
      <c r="AW36" s="1392"/>
      <c r="AX36" s="1394"/>
      <c r="AY36" s="1425"/>
      <c r="AZ36" s="685"/>
    </row>
    <row r="37" spans="2:52">
      <c r="B37" s="1404"/>
      <c r="C37" s="1406"/>
      <c r="D37" s="1407"/>
      <c r="E37" s="687"/>
      <c r="F37" s="1410" t="str">
        <f>IF($E37="","",IF(ISERROR(DATEDIF(E37,E38,"Y")&amp;"年"&amp;DATEDIF(E37,E38,"YM")&amp;"月")=TRUE,"0年0月",DATEDIF(E37,E38,"Y")&amp;"年"&amp;DATEDIF(E37,E38,"YM")&amp;"月"))</f>
        <v/>
      </c>
      <c r="G37" s="1412">
        <f>IF(ISERROR(DATEDIF(E37,E38,"Y"))=TRUE,0,DATEDIF(E37,E38,"Y"))</f>
        <v>0</v>
      </c>
      <c r="H37" s="1390"/>
      <c r="I37" s="1384" t="str">
        <f>IF(H37="","",IF(G37&lt;3,"×","○"))</f>
        <v/>
      </c>
      <c r="J37" s="1386" t="str">
        <f>IF($E37="","",(EDATE($E38, 1)))</f>
        <v/>
      </c>
      <c r="K37" s="1388">
        <f>IF(ISERROR(DATEDIF($E37,J37,"Y"))=TRUE,0,DATEDIF($E37,J37,"Y"))</f>
        <v>0</v>
      </c>
      <c r="L37" s="1390"/>
      <c r="M37" s="1384" t="str">
        <f>IF(L37="","",IF(K37&lt;3,"×","○"))</f>
        <v/>
      </c>
      <c r="N37" s="1386" t="str">
        <f>IF($E37="","",(EDATE($E38, 2)))</f>
        <v/>
      </c>
      <c r="O37" s="1388">
        <f>IF(ISERROR(DATEDIF($E37,N37,"Y"))=TRUE,0,DATEDIF($E37,N37,"Y"))</f>
        <v>0</v>
      </c>
      <c r="P37" s="1390"/>
      <c r="Q37" s="1384" t="str">
        <f>IF(P37="","",IF(O37&lt;3,"×","○"))</f>
        <v/>
      </c>
      <c r="R37" s="1386" t="str">
        <f>IF($E37="","",(EDATE($E38, 3)))</f>
        <v/>
      </c>
      <c r="S37" s="1388">
        <f>IF(ISERROR(DATEDIF($E37,R37,"Y"))=TRUE,0,DATEDIF($E37,R37,"Y"))</f>
        <v>0</v>
      </c>
      <c r="T37" s="1390"/>
      <c r="U37" s="1384" t="str">
        <f>IF(T37="","",IF(S37&lt;3,"×","○"))</f>
        <v/>
      </c>
      <c r="V37" s="1386" t="str">
        <f>IF($E37="","",(EDATE($E38,4)))</f>
        <v/>
      </c>
      <c r="W37" s="1400">
        <f>IF(ISERROR(DATEDIF($E37,V37,"Y"))=TRUE,0,DATEDIF($E37,V37,"Y"))</f>
        <v>0</v>
      </c>
      <c r="X37" s="1390"/>
      <c r="Y37" s="1384" t="str">
        <f>IF(X37="","",IF(W37&lt;3,"×","○"))</f>
        <v/>
      </c>
      <c r="Z37" s="1386" t="str">
        <f>IF($E37="","",(EDATE($E38,5)))</f>
        <v/>
      </c>
      <c r="AA37" s="1400">
        <f>IF(ISERROR(DATEDIF($E37,Z37,"Y"))=TRUE,0,DATEDIF($E37,Z37,"Y"))</f>
        <v>0</v>
      </c>
      <c r="AB37" s="1390"/>
      <c r="AC37" s="1384" t="str">
        <f>IF(AB37="","",IF(AA37&lt;3,"×","○"))</f>
        <v/>
      </c>
      <c r="AD37" s="1386" t="str">
        <f>IF($E37="","",(EDATE($E38,6)))</f>
        <v/>
      </c>
      <c r="AE37" s="1388">
        <f>IF(ISERROR(DATEDIF($E37,AD37,"Y"))=TRUE,0,DATEDIF($E37,AD37,"Y"))</f>
        <v>0</v>
      </c>
      <c r="AF37" s="1390"/>
      <c r="AG37" s="1384" t="str">
        <f>IF(AF37="","",IF(AE37&lt;3,"×","○"))</f>
        <v/>
      </c>
      <c r="AH37" s="1386" t="str">
        <f>IF($E37="","",(EDATE($E38,7)))</f>
        <v/>
      </c>
      <c r="AI37" s="1388">
        <f>IF(ISERROR(DATEDIF($E37,AH37,"Y"))=TRUE,0,DATEDIF($E37,AH37,"Y"))</f>
        <v>0</v>
      </c>
      <c r="AJ37" s="1390"/>
      <c r="AK37" s="1384" t="str">
        <f>IF(AJ37="","",IF(AI37&lt;3,"×","○"))</f>
        <v/>
      </c>
      <c r="AL37" s="1386" t="str">
        <f>IF($E37="","",(EDATE($E38,8)))</f>
        <v/>
      </c>
      <c r="AM37" s="1388">
        <f>IF(ISERROR(DATEDIF($E37,AL37,"Y"))=TRUE,0,DATEDIF($E37,AL37,"Y"))</f>
        <v>0</v>
      </c>
      <c r="AN37" s="1390"/>
      <c r="AO37" s="1384" t="str">
        <f>IF(AN37="","",IF(AM37&lt;3,"×","○"))</f>
        <v/>
      </c>
      <c r="AP37" s="1386" t="str">
        <f>IF($E37="","",(EDATE($E38,9)))</f>
        <v/>
      </c>
      <c r="AQ37" s="1388">
        <f>IF(ISERROR(DATEDIF($E37,AP37,"Y"))=TRUE,0,DATEDIF($E37,AP37,"Y"))</f>
        <v>0</v>
      </c>
      <c r="AR37" s="1390"/>
      <c r="AS37" s="1384" t="str">
        <f>IF(AR37="","",IF(AQ37&lt;3,"×","○"))</f>
        <v/>
      </c>
      <c r="AT37" s="1386" t="str">
        <f>IF($E37="","",(EDATE($E38,10)))</f>
        <v/>
      </c>
      <c r="AU37" s="1388">
        <f>IF(ISERROR(DATEDIF($E37,AT37,"Y"))=TRUE,0,DATEDIF($E37,AT37,"Y"))</f>
        <v>0</v>
      </c>
      <c r="AV37" s="1390"/>
      <c r="AW37" s="1392" t="str">
        <f>IF(AV37="","",IF(AU37&lt;3,"×","○"))</f>
        <v/>
      </c>
      <c r="AX37" s="1418">
        <f>SUM(H37,L37,P37,T37,X37,AB37,AF37,AJ37,AN37,AR37,AV37)</f>
        <v>0</v>
      </c>
      <c r="AY37" s="1425"/>
      <c r="AZ37" s="685"/>
    </row>
    <row r="38" spans="2:52">
      <c r="B38" s="1405"/>
      <c r="C38" s="1415"/>
      <c r="D38" s="1416"/>
      <c r="E38" s="688" t="str">
        <f>IF(E37="","",$E$20)</f>
        <v/>
      </c>
      <c r="F38" s="1410"/>
      <c r="G38" s="1412"/>
      <c r="H38" s="1390"/>
      <c r="I38" s="1384"/>
      <c r="J38" s="1386"/>
      <c r="K38" s="1388"/>
      <c r="L38" s="1390"/>
      <c r="M38" s="1384"/>
      <c r="N38" s="1386"/>
      <c r="O38" s="1388"/>
      <c r="P38" s="1390"/>
      <c r="Q38" s="1384"/>
      <c r="R38" s="1386"/>
      <c r="S38" s="1388"/>
      <c r="T38" s="1390"/>
      <c r="U38" s="1384"/>
      <c r="V38" s="1386"/>
      <c r="W38" s="1414"/>
      <c r="X38" s="1390"/>
      <c r="Y38" s="1384"/>
      <c r="Z38" s="1386"/>
      <c r="AA38" s="1414"/>
      <c r="AB38" s="1390"/>
      <c r="AC38" s="1384"/>
      <c r="AD38" s="1386"/>
      <c r="AE38" s="1388"/>
      <c r="AF38" s="1390"/>
      <c r="AG38" s="1384"/>
      <c r="AH38" s="1386"/>
      <c r="AI38" s="1388"/>
      <c r="AJ38" s="1390"/>
      <c r="AK38" s="1384"/>
      <c r="AL38" s="1386"/>
      <c r="AM38" s="1388"/>
      <c r="AN38" s="1390"/>
      <c r="AO38" s="1384"/>
      <c r="AP38" s="1386"/>
      <c r="AQ38" s="1388"/>
      <c r="AR38" s="1390"/>
      <c r="AS38" s="1384"/>
      <c r="AT38" s="1386"/>
      <c r="AU38" s="1388"/>
      <c r="AV38" s="1390"/>
      <c r="AW38" s="1392"/>
      <c r="AX38" s="1417"/>
      <c r="AY38" s="1425"/>
      <c r="AZ38" s="685"/>
    </row>
    <row r="39" spans="2:52">
      <c r="B39" s="1404"/>
      <c r="C39" s="1406"/>
      <c r="D39" s="1407"/>
      <c r="E39" s="687"/>
      <c r="F39" s="1410" t="str">
        <f>IF($E39="","",IF(ISERROR(DATEDIF(E39,E40,"Y")&amp;"年"&amp;DATEDIF(E39,E40,"YM")&amp;"月")=TRUE,"0年0月",DATEDIF(E39,E40,"Y")&amp;"年"&amp;DATEDIF(E39,E40,"YM")&amp;"月"))</f>
        <v/>
      </c>
      <c r="G39" s="1412">
        <f>IF(ISERROR(DATEDIF(E39,E40,"Y"))=TRUE,0,DATEDIF(E39,E40,"Y"))</f>
        <v>0</v>
      </c>
      <c r="H39" s="1390"/>
      <c r="I39" s="1384" t="str">
        <f>IF(H39="","",IF(G39&lt;3,"×","○"))</f>
        <v/>
      </c>
      <c r="J39" s="1386" t="str">
        <f>IF($E39="","",(EDATE($E40, 1)))</f>
        <v/>
      </c>
      <c r="K39" s="1400">
        <f>IF(ISERROR(DATEDIF($E39,J39,"Y"))=TRUE,0,DATEDIF($E39,J39,"Y"))</f>
        <v>0</v>
      </c>
      <c r="L39" s="1390"/>
      <c r="M39" s="1384" t="str">
        <f>IF(L39="","",IF(K39&lt;3,"×","○"))</f>
        <v/>
      </c>
      <c r="N39" s="1386" t="str">
        <f>IF($E39="","",(EDATE($E40, 2)))</f>
        <v/>
      </c>
      <c r="O39" s="1400">
        <f>IF(ISERROR(DATEDIF($E39,N39,"Y"))=TRUE,0,DATEDIF($E39,N39,"Y"))</f>
        <v>0</v>
      </c>
      <c r="P39" s="1390"/>
      <c r="Q39" s="1384" t="str">
        <f>IF(P39="","",IF(O39&lt;3,"×","○"))</f>
        <v/>
      </c>
      <c r="R39" s="1386" t="str">
        <f>IF($E39="","",(EDATE($E40, 3)))</f>
        <v/>
      </c>
      <c r="S39" s="1388">
        <f>IF(ISERROR(DATEDIF($E39,R39,"Y"))=TRUE,0,DATEDIF($E39,R39,"Y"))</f>
        <v>0</v>
      </c>
      <c r="T39" s="1390"/>
      <c r="U39" s="1384" t="str">
        <f>IF(T39="","",IF(S39&lt;3,"×","○"))</f>
        <v/>
      </c>
      <c r="V39" s="1386" t="str">
        <f>IF($E39="","",(EDATE($E40,4)))</f>
        <v/>
      </c>
      <c r="W39" s="1400">
        <f>IF(ISERROR(DATEDIF($E39,V39,"Y"))=TRUE,0,DATEDIF($E39,V39,"Y"))</f>
        <v>0</v>
      </c>
      <c r="X39" s="1390"/>
      <c r="Y39" s="1384" t="str">
        <f>IF(X39="","",IF(W39&lt;3,"×","○"))</f>
        <v/>
      </c>
      <c r="Z39" s="1386" t="str">
        <f>IF($E39="","",(EDATE($E40,5)))</f>
        <v/>
      </c>
      <c r="AA39" s="1400">
        <f>IF(ISERROR(DATEDIF($E39,Z39,"Y"))=TRUE,0,DATEDIF($E39,Z39,"Y"))</f>
        <v>0</v>
      </c>
      <c r="AB39" s="1390"/>
      <c r="AC39" s="1384" t="str">
        <f>IF(AB39="","",IF(AA39&lt;3,"×","○"))</f>
        <v/>
      </c>
      <c r="AD39" s="1386" t="str">
        <f>IF($E39="","",(EDATE($E40,6)))</f>
        <v/>
      </c>
      <c r="AE39" s="1388">
        <f>IF(ISERROR(DATEDIF($E39,AD39,"Y"))=TRUE,0,DATEDIF($E39,AD39,"Y"))</f>
        <v>0</v>
      </c>
      <c r="AF39" s="1390"/>
      <c r="AG39" s="1384" t="str">
        <f>IF(AF39="","",IF(AE39&lt;3,"×","○"))</f>
        <v/>
      </c>
      <c r="AH39" s="1386" t="str">
        <f>IF($E39="","",(EDATE($E40,7)))</f>
        <v/>
      </c>
      <c r="AI39" s="1388">
        <f>IF(ISERROR(DATEDIF($E39,AH39,"Y"))=TRUE,0,DATEDIF($E39,AH39,"Y"))</f>
        <v>0</v>
      </c>
      <c r="AJ39" s="1390"/>
      <c r="AK39" s="1384" t="str">
        <f>IF(AJ39="","",IF(AI39&lt;3,"×","○"))</f>
        <v/>
      </c>
      <c r="AL39" s="1386" t="str">
        <f>IF($E39="","",(EDATE($E40,8)))</f>
        <v/>
      </c>
      <c r="AM39" s="1388">
        <f>IF(ISERROR(DATEDIF($E39,AL39,"Y"))=TRUE,0,DATEDIF($E39,AL39,"Y"))</f>
        <v>0</v>
      </c>
      <c r="AN39" s="1390"/>
      <c r="AO39" s="1384" t="str">
        <f>IF(AN39="","",IF(AM39&lt;3,"×","○"))</f>
        <v/>
      </c>
      <c r="AP39" s="1386" t="str">
        <f>IF($E39="","",(EDATE($E40,9)))</f>
        <v/>
      </c>
      <c r="AQ39" s="1388">
        <f>IF(ISERROR(DATEDIF($E39,AP39,"Y"))=TRUE,0,DATEDIF($E39,AP39,"Y"))</f>
        <v>0</v>
      </c>
      <c r="AR39" s="1390"/>
      <c r="AS39" s="1384" t="str">
        <f>IF(AR39="","",IF(AQ39&lt;3,"×","○"))</f>
        <v/>
      </c>
      <c r="AT39" s="1386" t="str">
        <f>IF($E39="","",(EDATE($E40,10)))</f>
        <v/>
      </c>
      <c r="AU39" s="1388">
        <f>IF(ISERROR(DATEDIF($E39,AT39,"Y"))=TRUE,0,DATEDIF($E39,AT39,"Y"))</f>
        <v>0</v>
      </c>
      <c r="AV39" s="1390"/>
      <c r="AW39" s="1392" t="str">
        <f>IF(AV39="","",IF(AU39&lt;3,"×","○"))</f>
        <v/>
      </c>
      <c r="AX39" s="1394">
        <f>SUM(H39,L39,P39,T39,X39,AB39,AF39,AJ39,AN39,AR39,AV39)</f>
        <v>0</v>
      </c>
      <c r="AY39" s="1425"/>
      <c r="AZ39" s="685"/>
    </row>
    <row r="40" spans="2:52">
      <c r="B40" s="1405"/>
      <c r="C40" s="1415"/>
      <c r="D40" s="1416"/>
      <c r="E40" s="688" t="str">
        <f>IF(E39="","",$E$20)</f>
        <v/>
      </c>
      <c r="F40" s="1410"/>
      <c r="G40" s="1412"/>
      <c r="H40" s="1390"/>
      <c r="I40" s="1384"/>
      <c r="J40" s="1386"/>
      <c r="K40" s="1414"/>
      <c r="L40" s="1390"/>
      <c r="M40" s="1384"/>
      <c r="N40" s="1386"/>
      <c r="O40" s="1414"/>
      <c r="P40" s="1390"/>
      <c r="Q40" s="1384"/>
      <c r="R40" s="1386"/>
      <c r="S40" s="1388"/>
      <c r="T40" s="1390"/>
      <c r="U40" s="1384"/>
      <c r="V40" s="1386"/>
      <c r="W40" s="1414"/>
      <c r="X40" s="1390"/>
      <c r="Y40" s="1384"/>
      <c r="Z40" s="1386"/>
      <c r="AA40" s="1414"/>
      <c r="AB40" s="1390"/>
      <c r="AC40" s="1384"/>
      <c r="AD40" s="1386"/>
      <c r="AE40" s="1388"/>
      <c r="AF40" s="1390"/>
      <c r="AG40" s="1384"/>
      <c r="AH40" s="1386"/>
      <c r="AI40" s="1388"/>
      <c r="AJ40" s="1390"/>
      <c r="AK40" s="1384"/>
      <c r="AL40" s="1386"/>
      <c r="AM40" s="1388"/>
      <c r="AN40" s="1390"/>
      <c r="AO40" s="1384"/>
      <c r="AP40" s="1386"/>
      <c r="AQ40" s="1388"/>
      <c r="AR40" s="1390"/>
      <c r="AS40" s="1384"/>
      <c r="AT40" s="1386"/>
      <c r="AU40" s="1388"/>
      <c r="AV40" s="1390"/>
      <c r="AW40" s="1392"/>
      <c r="AX40" s="1394"/>
      <c r="AY40" s="1425"/>
      <c r="AZ40" s="685"/>
    </row>
    <row r="41" spans="2:52">
      <c r="B41" s="1404"/>
      <c r="C41" s="1406"/>
      <c r="D41" s="1407"/>
      <c r="E41" s="687"/>
      <c r="F41" s="1410" t="str">
        <f>IF($E41="","",IF(ISERROR(DATEDIF(E41,E42,"Y")&amp;"年"&amp;DATEDIF(E41,E42,"YM")&amp;"月")=TRUE,"0年0月",DATEDIF(E41,E42,"Y")&amp;"年"&amp;DATEDIF(E41,E42,"YM")&amp;"月"))</f>
        <v/>
      </c>
      <c r="G41" s="1412">
        <f>IF(ISERROR(DATEDIF(E41,E42,"Y"))=TRUE,0,DATEDIF(E41,E42,"Y"))</f>
        <v>0</v>
      </c>
      <c r="H41" s="1390"/>
      <c r="I41" s="1384" t="str">
        <f>IF(H41="","",IF(G41&lt;3,"×","○"))</f>
        <v/>
      </c>
      <c r="J41" s="1386" t="str">
        <f>IF($E41="","",(EDATE($E42, 1)))</f>
        <v/>
      </c>
      <c r="K41" s="1400">
        <f>IF(ISERROR(DATEDIF($E41,J41,"Y"))=TRUE,0,DATEDIF($E41,J41,"Y"))</f>
        <v>0</v>
      </c>
      <c r="L41" s="1390"/>
      <c r="M41" s="1384" t="str">
        <f>IF(L41="","",IF(K41&lt;3,"×","○"))</f>
        <v/>
      </c>
      <c r="N41" s="1386" t="str">
        <f>IF($E41="","",(EDATE($E42, 2)))</f>
        <v/>
      </c>
      <c r="O41" s="1400">
        <f>IF(ISERROR(DATEDIF($E41,N41,"Y"))=TRUE,0,DATEDIF($E41,N41,"Y"))</f>
        <v>0</v>
      </c>
      <c r="P41" s="1390"/>
      <c r="Q41" s="1384" t="str">
        <f>IF(P41="","",IF(O41&lt;3,"×","○"))</f>
        <v/>
      </c>
      <c r="R41" s="1386" t="str">
        <f>IF($E41="","",(EDATE($E42, 3)))</f>
        <v/>
      </c>
      <c r="S41" s="1388">
        <f>IF(ISERROR(DATEDIF($E41,R41,"Y"))=TRUE,0,DATEDIF($E41,R41,"Y"))</f>
        <v>0</v>
      </c>
      <c r="T41" s="1390"/>
      <c r="U41" s="1384" t="str">
        <f>IF(T41="","",IF(S41&lt;3,"×","○"))</f>
        <v/>
      </c>
      <c r="V41" s="1386" t="str">
        <f>IF($E41="","",(EDATE($E42,4)))</f>
        <v/>
      </c>
      <c r="W41" s="1400">
        <f>IF(ISERROR(DATEDIF($E41,V41,"Y"))=TRUE,0,DATEDIF($E41,V41,"Y"))</f>
        <v>0</v>
      </c>
      <c r="X41" s="1390"/>
      <c r="Y41" s="1384" t="str">
        <f>IF(X41="","",IF(W41&lt;3,"×","○"))</f>
        <v/>
      </c>
      <c r="Z41" s="1386" t="str">
        <f>IF($E41="","",(EDATE($E42,5)))</f>
        <v/>
      </c>
      <c r="AA41" s="1388">
        <f>IF(ISERROR(DATEDIF($E41,Z41,"Y"))=TRUE,0,DATEDIF($E41,Z41,"Y"))</f>
        <v>0</v>
      </c>
      <c r="AB41" s="1390"/>
      <c r="AC41" s="1384" t="str">
        <f>IF(AB41="","",IF(AA41&lt;3,"×","○"))</f>
        <v/>
      </c>
      <c r="AD41" s="1386" t="str">
        <f>IF($E41="","",(EDATE($E42,6)))</f>
        <v/>
      </c>
      <c r="AE41" s="1388">
        <f>IF(ISERROR(DATEDIF($E41,AD41,"Y"))=TRUE,0,DATEDIF($E41,AD41,"Y"))</f>
        <v>0</v>
      </c>
      <c r="AF41" s="1390"/>
      <c r="AG41" s="1384" t="str">
        <f>IF(AF41="","",IF(AE41&lt;3,"×","○"))</f>
        <v/>
      </c>
      <c r="AH41" s="1386" t="str">
        <f>IF($E41="","",(EDATE($E42,7)))</f>
        <v/>
      </c>
      <c r="AI41" s="1388">
        <f>IF(ISERROR(DATEDIF($E41,AH41,"Y"))=TRUE,0,DATEDIF($E41,AH41,"Y"))</f>
        <v>0</v>
      </c>
      <c r="AJ41" s="1390"/>
      <c r="AK41" s="1384" t="str">
        <f>IF(AJ41="","",IF(AI41&lt;3,"×","○"))</f>
        <v/>
      </c>
      <c r="AL41" s="1386" t="str">
        <f>IF($E41="","",(EDATE($E42,8)))</f>
        <v/>
      </c>
      <c r="AM41" s="1388">
        <f>IF(ISERROR(DATEDIF($E41,AL41,"Y"))=TRUE,0,DATEDIF($E41,AL41,"Y"))</f>
        <v>0</v>
      </c>
      <c r="AN41" s="1390"/>
      <c r="AO41" s="1384" t="str">
        <f>IF(AN41="","",IF(AM41&lt;3,"×","○"))</f>
        <v/>
      </c>
      <c r="AP41" s="1386" t="str">
        <f>IF($E41="","",(EDATE($E42,9)))</f>
        <v/>
      </c>
      <c r="AQ41" s="1388">
        <f>IF(ISERROR(DATEDIF($E41,AP41,"Y"))=TRUE,0,DATEDIF($E41,AP41,"Y"))</f>
        <v>0</v>
      </c>
      <c r="AR41" s="1390"/>
      <c r="AS41" s="1384" t="str">
        <f>IF(AR41="","",IF(AQ41&lt;3,"×","○"))</f>
        <v/>
      </c>
      <c r="AT41" s="1386" t="str">
        <f>IF($E41="","",(EDATE($E42,10)))</f>
        <v/>
      </c>
      <c r="AU41" s="1388">
        <f>IF(ISERROR(DATEDIF($E41,AT41,"Y"))=TRUE,0,DATEDIF($E41,AT41,"Y"))</f>
        <v>0</v>
      </c>
      <c r="AV41" s="1390"/>
      <c r="AW41" s="1392" t="str">
        <f>IF(AV41="","",IF(AU41&lt;3,"×","○"))</f>
        <v/>
      </c>
      <c r="AX41" s="1418">
        <f>SUM(H41,L41,P41,T41,X41,AB41,AF41,AJ41,AN41,AR41,AV41)</f>
        <v>0</v>
      </c>
      <c r="AY41" s="1425"/>
      <c r="AZ41" s="685"/>
    </row>
    <row r="42" spans="2:52">
      <c r="B42" s="1405"/>
      <c r="C42" s="1415"/>
      <c r="D42" s="1416"/>
      <c r="E42" s="688" t="str">
        <f>IF(E41="","",$E$20)</f>
        <v/>
      </c>
      <c r="F42" s="1410"/>
      <c r="G42" s="1412"/>
      <c r="H42" s="1390"/>
      <c r="I42" s="1384"/>
      <c r="J42" s="1386"/>
      <c r="K42" s="1414"/>
      <c r="L42" s="1390"/>
      <c r="M42" s="1384"/>
      <c r="N42" s="1386"/>
      <c r="O42" s="1414"/>
      <c r="P42" s="1390"/>
      <c r="Q42" s="1384"/>
      <c r="R42" s="1386"/>
      <c r="S42" s="1388"/>
      <c r="T42" s="1390"/>
      <c r="U42" s="1384"/>
      <c r="V42" s="1386"/>
      <c r="W42" s="1414"/>
      <c r="X42" s="1390"/>
      <c r="Y42" s="1384"/>
      <c r="Z42" s="1386"/>
      <c r="AA42" s="1388"/>
      <c r="AB42" s="1390"/>
      <c r="AC42" s="1384"/>
      <c r="AD42" s="1386"/>
      <c r="AE42" s="1388"/>
      <c r="AF42" s="1390"/>
      <c r="AG42" s="1384"/>
      <c r="AH42" s="1386"/>
      <c r="AI42" s="1388"/>
      <c r="AJ42" s="1390"/>
      <c r="AK42" s="1384"/>
      <c r="AL42" s="1386"/>
      <c r="AM42" s="1388"/>
      <c r="AN42" s="1390"/>
      <c r="AO42" s="1384"/>
      <c r="AP42" s="1386"/>
      <c r="AQ42" s="1388"/>
      <c r="AR42" s="1390"/>
      <c r="AS42" s="1384"/>
      <c r="AT42" s="1386"/>
      <c r="AU42" s="1388"/>
      <c r="AV42" s="1390"/>
      <c r="AW42" s="1392"/>
      <c r="AX42" s="1417"/>
      <c r="AY42" s="1425"/>
      <c r="AZ42" s="685"/>
    </row>
    <row r="43" spans="2:52">
      <c r="B43" s="1404"/>
      <c r="C43" s="1406"/>
      <c r="D43" s="1407"/>
      <c r="E43" s="687"/>
      <c r="F43" s="1410" t="str">
        <f>IF($E43="","",IF(ISERROR(DATEDIF(E43,E44,"Y")&amp;"年"&amp;DATEDIF(E43,E44,"YM")&amp;"月")=TRUE,"0年0月",DATEDIF(E43,E44,"Y")&amp;"年"&amp;DATEDIF(E43,E44,"YM")&amp;"月"))</f>
        <v/>
      </c>
      <c r="G43" s="1412">
        <f>IF(ISERROR(DATEDIF(E43,E44,"Y"))=TRUE,0,DATEDIF(E43,E44,"Y"))</f>
        <v>0</v>
      </c>
      <c r="H43" s="1390"/>
      <c r="I43" s="1384" t="str">
        <f>IF(H43="","",IF(G43&lt;3,"×","○"))</f>
        <v/>
      </c>
      <c r="J43" s="1386" t="str">
        <f>IF($E43="","",(EDATE($E44, 1)))</f>
        <v/>
      </c>
      <c r="K43" s="1400">
        <f>IF(ISERROR(DATEDIF($E43,J43,"Y"))=TRUE,0,DATEDIF($E43,J43,"Y"))</f>
        <v>0</v>
      </c>
      <c r="L43" s="1390"/>
      <c r="M43" s="1384" t="str">
        <f>IF(L43="","",IF(K43&lt;3,"×","○"))</f>
        <v/>
      </c>
      <c r="N43" s="1386" t="str">
        <f>IF($E43="","",(EDATE($E44, 2)))</f>
        <v/>
      </c>
      <c r="O43" s="1400">
        <f>IF(ISERROR(DATEDIF($E43,N43,"Y"))=TRUE,0,DATEDIF($E43,N43,"Y"))</f>
        <v>0</v>
      </c>
      <c r="P43" s="1390"/>
      <c r="Q43" s="1384" t="str">
        <f>IF(P43="","",IF(O43&lt;3,"×","○"))</f>
        <v/>
      </c>
      <c r="R43" s="1386" t="str">
        <f>IF($E43="","",(EDATE($E44, 3)))</f>
        <v/>
      </c>
      <c r="S43" s="1388">
        <f>IF(ISERROR(DATEDIF($E43,R43,"Y"))=TRUE,0,DATEDIF($E43,R43,"Y"))</f>
        <v>0</v>
      </c>
      <c r="T43" s="1390"/>
      <c r="U43" s="1384" t="str">
        <f>IF(T43="","",IF(S43&lt;3,"×","○"))</f>
        <v/>
      </c>
      <c r="V43" s="1386" t="str">
        <f>IF($E43="","",(EDATE($E44,4)))</f>
        <v/>
      </c>
      <c r="W43" s="1400">
        <f>IF(ISERROR(DATEDIF($E43,V43,"Y"))=TRUE,0,DATEDIF($E43,V43,"Y"))</f>
        <v>0</v>
      </c>
      <c r="X43" s="1390"/>
      <c r="Y43" s="1384" t="str">
        <f>IF(X43="","",IF(W43&lt;3,"×","○"))</f>
        <v/>
      </c>
      <c r="Z43" s="1386" t="str">
        <f>IF($E43="","",(EDATE($E44,5)))</f>
        <v/>
      </c>
      <c r="AA43" s="1400">
        <f>IF(ISERROR(DATEDIF($E43,Z43,"Y"))=TRUE,0,DATEDIF($E43,Z43,"Y"))</f>
        <v>0</v>
      </c>
      <c r="AB43" s="1390"/>
      <c r="AC43" s="1384" t="str">
        <f>IF(AB43="","",IF(AA43&lt;3,"×","○"))</f>
        <v/>
      </c>
      <c r="AD43" s="1386" t="str">
        <f>IF($E43="","",(EDATE($E44,6)))</f>
        <v/>
      </c>
      <c r="AE43" s="1388">
        <f>IF(ISERROR(DATEDIF($E43,AD43,"Y"))=TRUE,0,DATEDIF($E43,AD43,"Y"))</f>
        <v>0</v>
      </c>
      <c r="AF43" s="1390"/>
      <c r="AG43" s="1384" t="str">
        <f>IF(AF43="","",IF(AE43&lt;3,"×","○"))</f>
        <v/>
      </c>
      <c r="AH43" s="1386" t="str">
        <f>IF($E43="","",(EDATE($E44,7)))</f>
        <v/>
      </c>
      <c r="AI43" s="1388">
        <f>IF(ISERROR(DATEDIF($E43,AH43,"Y"))=TRUE,0,DATEDIF($E43,AH43,"Y"))</f>
        <v>0</v>
      </c>
      <c r="AJ43" s="1390"/>
      <c r="AK43" s="1384" t="str">
        <f>IF(AJ43="","",IF(AI43&lt;3,"×","○"))</f>
        <v/>
      </c>
      <c r="AL43" s="1386" t="str">
        <f>IF($E43="","",(EDATE($E44,8)))</f>
        <v/>
      </c>
      <c r="AM43" s="1388">
        <f>IF(ISERROR(DATEDIF($E43,AL43,"Y"))=TRUE,0,DATEDIF($E43,AL43,"Y"))</f>
        <v>0</v>
      </c>
      <c r="AN43" s="1390"/>
      <c r="AO43" s="1384" t="str">
        <f>IF(AN43="","",IF(AM43&lt;3,"×","○"))</f>
        <v/>
      </c>
      <c r="AP43" s="1386" t="str">
        <f>IF($E43="","",(EDATE($E44,9)))</f>
        <v/>
      </c>
      <c r="AQ43" s="1388">
        <f>IF(ISERROR(DATEDIF($E43,AP43,"Y"))=TRUE,0,DATEDIF($E43,AP43,"Y"))</f>
        <v>0</v>
      </c>
      <c r="AR43" s="1390"/>
      <c r="AS43" s="1384" t="str">
        <f>IF(AR43="","",IF(AQ43&lt;3,"×","○"))</f>
        <v/>
      </c>
      <c r="AT43" s="1386" t="str">
        <f>IF($E43="","",(EDATE($E44,10)))</f>
        <v/>
      </c>
      <c r="AU43" s="1388">
        <f>IF(ISERROR(DATEDIF($E43,AT43,"Y"))=TRUE,0,DATEDIF($E43,AT43,"Y"))</f>
        <v>0</v>
      </c>
      <c r="AV43" s="1390"/>
      <c r="AW43" s="1392" t="str">
        <f>IF(AV43="","",IF(AU43&lt;3,"×","○"))</f>
        <v/>
      </c>
      <c r="AX43" s="1394">
        <f>SUM(H43,L43,P43,T43,X43,AB43,AF43,AJ43,AN43,AR43,AV43)</f>
        <v>0</v>
      </c>
      <c r="AY43" s="1425"/>
      <c r="AZ43" s="685"/>
    </row>
    <row r="44" spans="2:52">
      <c r="B44" s="1405"/>
      <c r="C44" s="1415"/>
      <c r="D44" s="1416"/>
      <c r="E44" s="688" t="str">
        <f>IF(E43="","",$E$20)</f>
        <v/>
      </c>
      <c r="F44" s="1410"/>
      <c r="G44" s="1412"/>
      <c r="H44" s="1390"/>
      <c r="I44" s="1384"/>
      <c r="J44" s="1386"/>
      <c r="K44" s="1414"/>
      <c r="L44" s="1390"/>
      <c r="M44" s="1384"/>
      <c r="N44" s="1386"/>
      <c r="O44" s="1414"/>
      <c r="P44" s="1390"/>
      <c r="Q44" s="1384"/>
      <c r="R44" s="1386"/>
      <c r="S44" s="1388"/>
      <c r="T44" s="1390"/>
      <c r="U44" s="1384"/>
      <c r="V44" s="1386"/>
      <c r="W44" s="1414"/>
      <c r="X44" s="1390"/>
      <c r="Y44" s="1384"/>
      <c r="Z44" s="1386"/>
      <c r="AA44" s="1414"/>
      <c r="AB44" s="1390"/>
      <c r="AC44" s="1384"/>
      <c r="AD44" s="1386"/>
      <c r="AE44" s="1388"/>
      <c r="AF44" s="1390"/>
      <c r="AG44" s="1384"/>
      <c r="AH44" s="1386"/>
      <c r="AI44" s="1388"/>
      <c r="AJ44" s="1390"/>
      <c r="AK44" s="1384"/>
      <c r="AL44" s="1386"/>
      <c r="AM44" s="1388"/>
      <c r="AN44" s="1390"/>
      <c r="AO44" s="1384"/>
      <c r="AP44" s="1386"/>
      <c r="AQ44" s="1388"/>
      <c r="AR44" s="1390"/>
      <c r="AS44" s="1384"/>
      <c r="AT44" s="1386"/>
      <c r="AU44" s="1388"/>
      <c r="AV44" s="1390"/>
      <c r="AW44" s="1392"/>
      <c r="AX44" s="1417"/>
      <c r="AY44" s="1425"/>
      <c r="AZ44" s="685"/>
    </row>
    <row r="45" spans="2:52">
      <c r="B45" s="1404"/>
      <c r="C45" s="1406"/>
      <c r="D45" s="1407"/>
      <c r="E45" s="687"/>
      <c r="F45" s="1410" t="str">
        <f>IF($E45="","",IF(ISERROR(DATEDIF(E45,E46,"Y")&amp;"年"&amp;DATEDIF(E45,E46,"YM")&amp;"月")=TRUE,"0年0月",DATEDIF(E45,E46,"Y")&amp;"年"&amp;DATEDIF(E45,E46,"YM")&amp;"月"))</f>
        <v/>
      </c>
      <c r="G45" s="1412">
        <f>IF(ISERROR(DATEDIF(E45,E46,"Y"))=TRUE,0,DATEDIF(E45,E46,"Y"))</f>
        <v>0</v>
      </c>
      <c r="H45" s="1390"/>
      <c r="I45" s="1384" t="str">
        <f>IF(H45="","",IF(G45&lt;3,"×","○"))</f>
        <v/>
      </c>
      <c r="J45" s="1386" t="str">
        <f>IF($E45="","",(EDATE($E46, 1)))</f>
        <v/>
      </c>
      <c r="K45" s="1400">
        <f>IF(ISERROR(DATEDIF($E45,J45,"Y"))=TRUE,0,DATEDIF($E45,J45,"Y"))</f>
        <v>0</v>
      </c>
      <c r="L45" s="1390"/>
      <c r="M45" s="1384" t="str">
        <f>IF(L45="","",IF(K45&lt;3,"×","○"))</f>
        <v/>
      </c>
      <c r="N45" s="1386" t="str">
        <f>IF($E45="","",(EDATE($E46, 2)))</f>
        <v/>
      </c>
      <c r="O45" s="1400">
        <f>IF(ISERROR(DATEDIF($E45,N45,"Y"))=TRUE,0,DATEDIF($E45,N45,"Y"))</f>
        <v>0</v>
      </c>
      <c r="P45" s="1390"/>
      <c r="Q45" s="1384" t="str">
        <f>IF(P45="","",IF(O45&lt;3,"×","○"))</f>
        <v/>
      </c>
      <c r="R45" s="1386" t="str">
        <f>IF($E45="","",(EDATE($E46, 3)))</f>
        <v/>
      </c>
      <c r="S45" s="1388">
        <f>IF(ISERROR(DATEDIF($E45,R45,"Y"))=TRUE,0,DATEDIF($E45,R45,"Y"))</f>
        <v>0</v>
      </c>
      <c r="T45" s="1390"/>
      <c r="U45" s="1384" t="str">
        <f>IF(T45="","",IF(S45&lt;3,"×","○"))</f>
        <v/>
      </c>
      <c r="V45" s="1386" t="str">
        <f>IF($E45="","",(EDATE($E46,4)))</f>
        <v/>
      </c>
      <c r="W45" s="1400">
        <f>IF(ISERROR(DATEDIF($E45,V45,"Y"))=TRUE,0,DATEDIF($E45,V45,"Y"))</f>
        <v>0</v>
      </c>
      <c r="X45" s="1390"/>
      <c r="Y45" s="1384" t="str">
        <f>IF(X45="","",IF(W45&lt;3,"×","○"))</f>
        <v/>
      </c>
      <c r="Z45" s="1386" t="str">
        <f>IF($E45="","",(EDATE($E46,5)))</f>
        <v/>
      </c>
      <c r="AA45" s="1400">
        <f>IF(ISERROR(DATEDIF($E45,Z45,"Y"))=TRUE,0,DATEDIF($E45,Z45,"Y"))</f>
        <v>0</v>
      </c>
      <c r="AB45" s="1390"/>
      <c r="AC45" s="1384" t="str">
        <f>IF(AB45="","",IF(AA45&lt;3,"×","○"))</f>
        <v/>
      </c>
      <c r="AD45" s="1386" t="str">
        <f>IF($E45="","",(EDATE($E46,6)))</f>
        <v/>
      </c>
      <c r="AE45" s="1388">
        <f>IF(ISERROR(DATEDIF($E45,AD45,"Y"))=TRUE,0,DATEDIF($E45,AD45,"Y"))</f>
        <v>0</v>
      </c>
      <c r="AF45" s="1390"/>
      <c r="AG45" s="1384" t="str">
        <f>IF(AF45="","",IF(AE45&lt;3,"×","○"))</f>
        <v/>
      </c>
      <c r="AH45" s="1386" t="str">
        <f>IF($E45="","",(EDATE($E46,7)))</f>
        <v/>
      </c>
      <c r="AI45" s="1388">
        <f>IF(ISERROR(DATEDIF($E45,AH45,"Y"))=TRUE,0,DATEDIF($E45,AH45,"Y"))</f>
        <v>0</v>
      </c>
      <c r="AJ45" s="1390"/>
      <c r="AK45" s="1384" t="str">
        <f>IF(AJ45="","",IF(AI45&lt;3,"×","○"))</f>
        <v/>
      </c>
      <c r="AL45" s="1386" t="str">
        <f>IF($E45="","",(EDATE($E46,8)))</f>
        <v/>
      </c>
      <c r="AM45" s="1388">
        <f>IF(ISERROR(DATEDIF($E45,AL45,"Y"))=TRUE,0,DATEDIF($E45,AL45,"Y"))</f>
        <v>0</v>
      </c>
      <c r="AN45" s="1390"/>
      <c r="AO45" s="1384" t="str">
        <f>IF(AN45="","",IF(AM45&lt;3,"×","○"))</f>
        <v/>
      </c>
      <c r="AP45" s="1386" t="str">
        <f>IF($E45="","",(EDATE($E46,9)))</f>
        <v/>
      </c>
      <c r="AQ45" s="1388">
        <f>IF(ISERROR(DATEDIF($E45,AP45,"Y"))=TRUE,0,DATEDIF($E45,AP45,"Y"))</f>
        <v>0</v>
      </c>
      <c r="AR45" s="1390"/>
      <c r="AS45" s="1384" t="str">
        <f>IF(AR45="","",IF(AQ45&lt;3,"×","○"))</f>
        <v/>
      </c>
      <c r="AT45" s="1386" t="str">
        <f>IF($E45="","",(EDATE($E46,10)))</f>
        <v/>
      </c>
      <c r="AU45" s="1388">
        <f>IF(ISERROR(DATEDIF($E45,AT45,"Y"))=TRUE,0,DATEDIF($E45,AT45,"Y"))</f>
        <v>0</v>
      </c>
      <c r="AV45" s="1390"/>
      <c r="AW45" s="1392" t="str">
        <f>IF(AV45="","",IF(AU45&lt;3,"×","○"))</f>
        <v/>
      </c>
      <c r="AX45" s="1394">
        <f>SUM(H45,L45,P45,T45,X45,AB45,AF45,AJ45,AN45,AR45,AV45)</f>
        <v>0</v>
      </c>
      <c r="AY45" s="1425"/>
      <c r="AZ45" s="685"/>
    </row>
    <row r="46" spans="2:52">
      <c r="B46" s="1405"/>
      <c r="C46" s="1415"/>
      <c r="D46" s="1416"/>
      <c r="E46" s="688" t="str">
        <f>IF(E45="","",$E$20)</f>
        <v/>
      </c>
      <c r="F46" s="1410"/>
      <c r="G46" s="1412"/>
      <c r="H46" s="1390"/>
      <c r="I46" s="1384"/>
      <c r="J46" s="1386"/>
      <c r="K46" s="1414"/>
      <c r="L46" s="1390"/>
      <c r="M46" s="1384"/>
      <c r="N46" s="1386"/>
      <c r="O46" s="1414"/>
      <c r="P46" s="1390"/>
      <c r="Q46" s="1384"/>
      <c r="R46" s="1386"/>
      <c r="S46" s="1388"/>
      <c r="T46" s="1390"/>
      <c r="U46" s="1384"/>
      <c r="V46" s="1386"/>
      <c r="W46" s="1414"/>
      <c r="X46" s="1390"/>
      <c r="Y46" s="1384"/>
      <c r="Z46" s="1386"/>
      <c r="AA46" s="1414"/>
      <c r="AB46" s="1390"/>
      <c r="AC46" s="1384"/>
      <c r="AD46" s="1386"/>
      <c r="AE46" s="1388"/>
      <c r="AF46" s="1390"/>
      <c r="AG46" s="1384"/>
      <c r="AH46" s="1386"/>
      <c r="AI46" s="1388"/>
      <c r="AJ46" s="1390"/>
      <c r="AK46" s="1384"/>
      <c r="AL46" s="1386"/>
      <c r="AM46" s="1388"/>
      <c r="AN46" s="1390"/>
      <c r="AO46" s="1384"/>
      <c r="AP46" s="1386"/>
      <c r="AQ46" s="1388"/>
      <c r="AR46" s="1390"/>
      <c r="AS46" s="1384"/>
      <c r="AT46" s="1386"/>
      <c r="AU46" s="1388"/>
      <c r="AV46" s="1390"/>
      <c r="AW46" s="1392"/>
      <c r="AX46" s="1394"/>
      <c r="AY46" s="1425"/>
      <c r="AZ46" s="685"/>
    </row>
    <row r="47" spans="2:52">
      <c r="B47" s="1404"/>
      <c r="C47" s="1406"/>
      <c r="D47" s="1407"/>
      <c r="E47" s="687"/>
      <c r="F47" s="1410" t="str">
        <f>IF($E47="","",DATEDIF(E47,E48,"Y")&amp;"年"&amp;DATEDIF(E47,E48,"YM")&amp;"月")</f>
        <v/>
      </c>
      <c r="G47" s="1412">
        <f>IF(ISERROR(DATEDIF(E47,E48,"Y"))=TRUE,0,DATEDIF(E47,E48,"Y"))</f>
        <v>0</v>
      </c>
      <c r="H47" s="1390"/>
      <c r="I47" s="1384" t="str">
        <f>IF(H47="","",IF(G47&lt;3,"×","○"))</f>
        <v/>
      </c>
      <c r="J47" s="1386" t="str">
        <f>IF($E47="","",(EDATE($E48, 1)))</f>
        <v/>
      </c>
      <c r="K47" s="1388">
        <f>IF(ISERROR(DATEDIF($E47,J47,"Y"))=TRUE,0,DATEDIF($E47,J47,"Y"))</f>
        <v>0</v>
      </c>
      <c r="L47" s="1390"/>
      <c r="M47" s="1402" t="str">
        <f>IF(L47="","",IF(K47&lt;3,"×","○"))</f>
        <v/>
      </c>
      <c r="N47" s="1386" t="str">
        <f>IF($E47="","",(EDATE($E48, 2)))</f>
        <v/>
      </c>
      <c r="O47" s="1388">
        <f>IF(ISERROR(DATEDIF($E47,N47,"Y"))=TRUE,0,DATEDIF($E47,N47,"Y"))</f>
        <v>0</v>
      </c>
      <c r="P47" s="1390"/>
      <c r="Q47" s="1384" t="str">
        <f>IF(P47="","",IF(O47&lt;3,"×","○"))</f>
        <v/>
      </c>
      <c r="R47" s="1386" t="str">
        <f>IF($E47="","",(EDATE($E48, 3)))</f>
        <v/>
      </c>
      <c r="S47" s="1388">
        <f>IF(ISERROR(DATEDIF($E47,R47,"Y"))=TRUE,0,DATEDIF($E47,R47,"Y"))</f>
        <v>0</v>
      </c>
      <c r="T47" s="1390"/>
      <c r="U47" s="1384" t="str">
        <f>IF(T47="","",IF(S47&lt;3,"×","○"))</f>
        <v/>
      </c>
      <c r="V47" s="1386" t="str">
        <f>IF($E47="","",(EDATE($E48,4)))</f>
        <v/>
      </c>
      <c r="W47" s="1400">
        <f>IF(ISERROR(DATEDIF($E47,V47,"Y"))=TRUE,0,DATEDIF($E47,V47,"Y"))</f>
        <v>0</v>
      </c>
      <c r="X47" s="1390"/>
      <c r="Y47" s="1384" t="str">
        <f>IF(X47="","",IF(W47&lt;3,"×","○"))</f>
        <v/>
      </c>
      <c r="Z47" s="1386" t="str">
        <f>IF($E47="","",(EDATE($E48,5)))</f>
        <v/>
      </c>
      <c r="AA47" s="1388">
        <f>IF(ISERROR(DATEDIF($E47,Z47,"Y"))=TRUE,0,DATEDIF($E47,Z47,"Y"))</f>
        <v>0</v>
      </c>
      <c r="AB47" s="1390"/>
      <c r="AC47" s="1384" t="str">
        <f>IF(AB47="","",IF(AA47&lt;3,"×","○"))</f>
        <v/>
      </c>
      <c r="AD47" s="1398" t="str">
        <f>IF($E47="","",(EDATE($E48,6)))</f>
        <v/>
      </c>
      <c r="AE47" s="1388">
        <f>IF(ISERROR(DATEDIF($E47,AD47,"Y"))=TRUE,0,DATEDIF($E47,AD47,"Y"))</f>
        <v>0</v>
      </c>
      <c r="AF47" s="1390"/>
      <c r="AG47" s="1384" t="str">
        <f>IF(AF47="","",IF(AE47&lt;3,"×","○"))</f>
        <v/>
      </c>
      <c r="AH47" s="1386" t="str">
        <f>IF($E47="","",(EDATE($E48,7)))</f>
        <v/>
      </c>
      <c r="AI47" s="1388">
        <f>IF(ISERROR(DATEDIF($E47,AH47,"Y"))=TRUE,0,DATEDIF($E47,AH47,"Y"))</f>
        <v>0</v>
      </c>
      <c r="AJ47" s="1390"/>
      <c r="AK47" s="1384" t="str">
        <f>IF(AJ47="","",IF(AI47&lt;3,"×","○"))</f>
        <v/>
      </c>
      <c r="AL47" s="1386" t="str">
        <f>IF($E47="","",(EDATE($E48,8)))</f>
        <v/>
      </c>
      <c r="AM47" s="1388">
        <f>IF(ISERROR(DATEDIF($E47,AL47,"Y"))=TRUE,0,DATEDIF($E47,AL47,"Y"))</f>
        <v>0</v>
      </c>
      <c r="AN47" s="1396"/>
      <c r="AO47" s="1384" t="str">
        <f>IF(AN47="","",IF(AM47&lt;3,"×","○"))</f>
        <v/>
      </c>
      <c r="AP47" s="1386" t="str">
        <f>IF($E47="","",(EDATE($E48,9)))</f>
        <v/>
      </c>
      <c r="AQ47" s="1388">
        <f>IF(ISERROR(DATEDIF($E47,AP47,"Y"))=TRUE,0,DATEDIF($E47,AP47,"Y"))</f>
        <v>0</v>
      </c>
      <c r="AR47" s="1390"/>
      <c r="AS47" s="1384" t="str">
        <f>IF(AR47="","",IF(AQ47&lt;3,"×","○"))</f>
        <v/>
      </c>
      <c r="AT47" s="1386" t="str">
        <f>IF($E47="","",(EDATE($E48,10)))</f>
        <v/>
      </c>
      <c r="AU47" s="1388">
        <f>IF(ISERROR(DATEDIF($E47,AT47,"Y"))=TRUE,0,DATEDIF($E47,AT47,"Y"))</f>
        <v>0</v>
      </c>
      <c r="AV47" s="1390"/>
      <c r="AW47" s="1392" t="str">
        <f>IF(AV47="","",IF(AU47&lt;3,"×","○"))</f>
        <v/>
      </c>
      <c r="AX47" s="1394">
        <f>SUM(H47,L47,P47,T47,X47,AB47,AF47,AJ47,AN47,AR47,AV47)</f>
        <v>0</v>
      </c>
      <c r="AY47" s="1425"/>
      <c r="AZ47" s="685"/>
    </row>
    <row r="48" spans="2:52" ht="14.25" thickBot="1">
      <c r="B48" s="1405"/>
      <c r="C48" s="1408"/>
      <c r="D48" s="1409"/>
      <c r="E48" s="689" t="str">
        <f>IF(E47="","",$E$20)</f>
        <v/>
      </c>
      <c r="F48" s="1411"/>
      <c r="G48" s="1413"/>
      <c r="H48" s="1391"/>
      <c r="I48" s="1384"/>
      <c r="J48" s="1387"/>
      <c r="K48" s="1389"/>
      <c r="L48" s="1391"/>
      <c r="M48" s="1403"/>
      <c r="N48" s="1387"/>
      <c r="O48" s="1389"/>
      <c r="P48" s="1391"/>
      <c r="Q48" s="1385"/>
      <c r="R48" s="1387"/>
      <c r="S48" s="1389"/>
      <c r="T48" s="1391"/>
      <c r="U48" s="1385"/>
      <c r="V48" s="1387"/>
      <c r="W48" s="1401"/>
      <c r="X48" s="1391"/>
      <c r="Y48" s="1385"/>
      <c r="Z48" s="1387"/>
      <c r="AA48" s="1389"/>
      <c r="AB48" s="1391"/>
      <c r="AC48" s="1385"/>
      <c r="AD48" s="1399"/>
      <c r="AE48" s="1389"/>
      <c r="AF48" s="1391"/>
      <c r="AG48" s="1385"/>
      <c r="AH48" s="1387"/>
      <c r="AI48" s="1389"/>
      <c r="AJ48" s="1391"/>
      <c r="AK48" s="1385"/>
      <c r="AL48" s="1387"/>
      <c r="AM48" s="1389"/>
      <c r="AN48" s="1397"/>
      <c r="AO48" s="1385"/>
      <c r="AP48" s="1387"/>
      <c r="AQ48" s="1389"/>
      <c r="AR48" s="1391"/>
      <c r="AS48" s="1385"/>
      <c r="AT48" s="1387"/>
      <c r="AU48" s="1389"/>
      <c r="AV48" s="1391"/>
      <c r="AW48" s="1393"/>
      <c r="AX48" s="1395"/>
      <c r="AY48" s="1425"/>
      <c r="AZ48" s="685"/>
    </row>
    <row r="49" spans="2:52" ht="29.25" customHeight="1" thickTop="1">
      <c r="B49" s="1379" t="s">
        <v>361</v>
      </c>
      <c r="C49" s="1380"/>
      <c r="D49" s="1380"/>
      <c r="E49" s="1380"/>
      <c r="F49" s="1381"/>
      <c r="G49" s="690"/>
      <c r="H49" s="1382">
        <f>SUM(H19:H48)</f>
        <v>0</v>
      </c>
      <c r="I49" s="1383"/>
      <c r="J49" s="691"/>
      <c r="K49" s="691"/>
      <c r="L49" s="1376">
        <f>SUM(L19:L48)</f>
        <v>0</v>
      </c>
      <c r="M49" s="1377"/>
      <c r="N49" s="691"/>
      <c r="O49" s="692"/>
      <c r="P49" s="1376">
        <f>SUM(P19:P48)</f>
        <v>0</v>
      </c>
      <c r="Q49" s="1377"/>
      <c r="R49" s="691"/>
      <c r="S49" s="691"/>
      <c r="T49" s="1376">
        <f>SUM(T19:T48)</f>
        <v>0</v>
      </c>
      <c r="U49" s="1377"/>
      <c r="V49" s="691"/>
      <c r="W49" s="691"/>
      <c r="X49" s="1376">
        <f>SUM(X19:X48)</f>
        <v>0</v>
      </c>
      <c r="Y49" s="1377"/>
      <c r="Z49" s="691"/>
      <c r="AA49" s="692"/>
      <c r="AB49" s="1376">
        <f>SUM(AB19:AB48)</f>
        <v>0</v>
      </c>
      <c r="AC49" s="1377"/>
      <c r="AD49" s="691"/>
      <c r="AE49" s="691"/>
      <c r="AF49" s="1376">
        <f>SUM(AF19:AF48)</f>
        <v>0</v>
      </c>
      <c r="AG49" s="1377"/>
      <c r="AH49" s="691"/>
      <c r="AI49" s="691"/>
      <c r="AJ49" s="1376">
        <f>SUM(AJ19:AJ48)</f>
        <v>0</v>
      </c>
      <c r="AK49" s="1377"/>
      <c r="AL49" s="691"/>
      <c r="AM49" s="692"/>
      <c r="AN49" s="1376">
        <f>SUM(AN19:AN48)</f>
        <v>0</v>
      </c>
      <c r="AO49" s="1377"/>
      <c r="AP49" s="691"/>
      <c r="AQ49" s="691"/>
      <c r="AR49" s="1376">
        <f>SUM(AR19:AR48)</f>
        <v>0</v>
      </c>
      <c r="AS49" s="1377"/>
      <c r="AT49" s="691"/>
      <c r="AU49" s="691"/>
      <c r="AV49" s="1376">
        <f>SUM(AV19:AV48)</f>
        <v>0</v>
      </c>
      <c r="AW49" s="1378"/>
      <c r="AX49" s="693">
        <f>SUM(H49:AW49)</f>
        <v>0</v>
      </c>
      <c r="AY49" s="694" t="e">
        <f>AX49/AX50</f>
        <v>#DIV/0!</v>
      </c>
      <c r="AZ49" s="685"/>
    </row>
    <row r="50" spans="2:52" ht="35.25" hidden="1" customHeight="1">
      <c r="B50" s="695"/>
      <c r="C50" s="696"/>
      <c r="D50" s="696"/>
      <c r="E50" s="696"/>
      <c r="F50" s="697"/>
      <c r="G50" s="690"/>
      <c r="H50" s="1371">
        <f>IF(H49&gt;0,1,0)</f>
        <v>0</v>
      </c>
      <c r="I50" s="1372"/>
      <c r="J50" s="698"/>
      <c r="K50" s="698"/>
      <c r="L50" s="1371">
        <f>IF(L49&gt;0,1,0)</f>
        <v>0</v>
      </c>
      <c r="M50" s="1372"/>
      <c r="N50" s="698"/>
      <c r="O50" s="699"/>
      <c r="P50" s="1371">
        <f>IF(P49&gt;0,1,0)</f>
        <v>0</v>
      </c>
      <c r="Q50" s="1372"/>
      <c r="R50" s="698"/>
      <c r="S50" s="698"/>
      <c r="T50" s="1371">
        <f>IF(T49&gt;0,1,0)</f>
        <v>0</v>
      </c>
      <c r="U50" s="1372"/>
      <c r="V50" s="698"/>
      <c r="W50" s="698"/>
      <c r="X50" s="1371">
        <f>IF(X49&gt;0,1,0)</f>
        <v>0</v>
      </c>
      <c r="Y50" s="1372"/>
      <c r="Z50" s="698"/>
      <c r="AA50" s="699"/>
      <c r="AB50" s="1371">
        <f>IF(AB49&gt;0,1,0)</f>
        <v>0</v>
      </c>
      <c r="AC50" s="1372"/>
      <c r="AD50" s="698"/>
      <c r="AE50" s="698"/>
      <c r="AF50" s="1371">
        <f>IF(AF49&gt;0,1,0)</f>
        <v>0</v>
      </c>
      <c r="AG50" s="1372"/>
      <c r="AH50" s="698"/>
      <c r="AI50" s="698"/>
      <c r="AJ50" s="1371">
        <f>IF(AJ49&gt;0,1,0)</f>
        <v>0</v>
      </c>
      <c r="AK50" s="1372"/>
      <c r="AL50" s="698"/>
      <c r="AM50" s="699"/>
      <c r="AN50" s="1371">
        <f>IF(AN49&gt;0,1,0)</f>
        <v>0</v>
      </c>
      <c r="AO50" s="1372"/>
      <c r="AP50" s="698"/>
      <c r="AQ50" s="698"/>
      <c r="AR50" s="1371">
        <f>IF(AR49&gt;0,1,0)</f>
        <v>0</v>
      </c>
      <c r="AS50" s="1372"/>
      <c r="AT50" s="698"/>
      <c r="AU50" s="698"/>
      <c r="AV50" s="1371">
        <f>IF(AV49&gt;0,1,0)</f>
        <v>0</v>
      </c>
      <c r="AW50" s="1372"/>
      <c r="AX50" s="693">
        <f>SUM(H50:AW50)</f>
        <v>0</v>
      </c>
      <c r="AY50" s="700"/>
      <c r="AZ50" s="685"/>
    </row>
    <row r="51" spans="2:52" ht="27" customHeight="1" thickBot="1">
      <c r="B51" s="1373" t="s">
        <v>362</v>
      </c>
      <c r="C51" s="1374"/>
      <c r="D51" s="1374"/>
      <c r="E51" s="1374"/>
      <c r="F51" s="1375"/>
      <c r="G51" s="701"/>
      <c r="H51" s="1364">
        <f>SUMIF(I19:I48,"○",H19:H48)</f>
        <v>0</v>
      </c>
      <c r="I51" s="1365" t="e">
        <f>SUMIF(H57:H64,"介護",#REF!)</f>
        <v>#REF!</v>
      </c>
      <c r="J51" s="702"/>
      <c r="K51" s="702"/>
      <c r="L51" s="1364">
        <f>SUMIF(M19:M48,"○",L19:L48)</f>
        <v>0</v>
      </c>
      <c r="M51" s="1365" t="e">
        <f>SUMIF(L57:L64,"介護",#REF!)</f>
        <v>#REF!</v>
      </c>
      <c r="N51" s="702"/>
      <c r="O51" s="703"/>
      <c r="P51" s="1364">
        <f>SUMIF(Q19:Q48,"○",P19:P48)</f>
        <v>0</v>
      </c>
      <c r="Q51" s="1365" t="e">
        <f>SUMIF(P57:P64,"介護",#REF!)</f>
        <v>#REF!</v>
      </c>
      <c r="R51" s="702"/>
      <c r="S51" s="702"/>
      <c r="T51" s="1364">
        <f>SUMIF(U19:U48,"○",T19:T48)</f>
        <v>0</v>
      </c>
      <c r="U51" s="1365" t="e">
        <f>SUMIF(T57:T64,"介護",#REF!)</f>
        <v>#REF!</v>
      </c>
      <c r="V51" s="702"/>
      <c r="W51" s="702"/>
      <c r="X51" s="1364">
        <f>SUMIF(Y19:Y48,"○",X19:X48)</f>
        <v>0</v>
      </c>
      <c r="Y51" s="1365" t="e">
        <f>SUMIF(X57:X64,"介護",#REF!)</f>
        <v>#REF!</v>
      </c>
      <c r="Z51" s="702"/>
      <c r="AA51" s="703"/>
      <c r="AB51" s="1364">
        <f>SUMIF(AC19:AC48,"○",AB19:AB48)</f>
        <v>0</v>
      </c>
      <c r="AC51" s="1365" t="e">
        <f>SUMIF(AB57:AB64,"介護",#REF!)</f>
        <v>#REF!</v>
      </c>
      <c r="AD51" s="702"/>
      <c r="AE51" s="702"/>
      <c r="AF51" s="1364">
        <f>SUMIF(AG19:AG48,"○",AF19:AF48)</f>
        <v>0</v>
      </c>
      <c r="AG51" s="1365" t="e">
        <f>SUMIF(AF57:AF64,"介護",#REF!)</f>
        <v>#REF!</v>
      </c>
      <c r="AH51" s="702"/>
      <c r="AI51" s="702"/>
      <c r="AJ51" s="1364">
        <f>SUMIF(AK19:AK48,"○",AJ19:AJ48)</f>
        <v>0</v>
      </c>
      <c r="AK51" s="1365" t="e">
        <f>SUMIF(AJ57:AJ64,"介護",#REF!)</f>
        <v>#REF!</v>
      </c>
      <c r="AL51" s="702"/>
      <c r="AM51" s="703"/>
      <c r="AN51" s="1364">
        <f>SUMIF(AO19:AO48,"○",AN19:AN48)</f>
        <v>0</v>
      </c>
      <c r="AO51" s="1365" t="e">
        <f>SUMIF(AN57:AN64,"介護",#REF!)</f>
        <v>#REF!</v>
      </c>
      <c r="AP51" s="702"/>
      <c r="AQ51" s="702"/>
      <c r="AR51" s="1364">
        <f>SUMIF(AS19:AS48,"○",AR19:AR48)</f>
        <v>0</v>
      </c>
      <c r="AS51" s="1365" t="e">
        <f>SUMIF(AR57:AR64,"介護",#REF!)</f>
        <v>#REF!</v>
      </c>
      <c r="AT51" s="702"/>
      <c r="AU51" s="702"/>
      <c r="AV51" s="1364">
        <f>SUMIF(AW19:AW48,"○",AV19:AV48)</f>
        <v>0</v>
      </c>
      <c r="AW51" s="1365" t="e">
        <f>SUMIF(AV57:AV64,"介護",#REF!)</f>
        <v>#REF!</v>
      </c>
      <c r="AX51" s="704">
        <f>AV51+AR51+AN51+AJ51+AF51+AB51+X51+T51+P51+L51+H51</f>
        <v>0</v>
      </c>
      <c r="AY51" s="705" t="e">
        <f>AX51/AX50</f>
        <v>#DIV/0!</v>
      </c>
      <c r="AZ51" s="685"/>
    </row>
    <row r="52" spans="2:52" ht="10.5" customHeight="1" thickBot="1">
      <c r="B52" s="668"/>
      <c r="C52" s="668"/>
      <c r="D52" s="668"/>
      <c r="E52" s="668"/>
      <c r="F52" s="668"/>
      <c r="G52" s="668"/>
      <c r="H52" s="668"/>
      <c r="I52" s="668"/>
      <c r="J52" s="668"/>
      <c r="K52" s="668"/>
      <c r="L52" s="668"/>
      <c r="M52" s="668"/>
      <c r="N52" s="668"/>
      <c r="O52" s="668"/>
      <c r="P52" s="668"/>
      <c r="Q52" s="668"/>
      <c r="R52" s="668"/>
      <c r="S52" s="668"/>
      <c r="T52" s="668"/>
      <c r="U52" s="668"/>
      <c r="V52" s="668"/>
      <c r="W52" s="668"/>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706"/>
    </row>
    <row r="53" spans="2:52" ht="21" customHeight="1" thickBot="1">
      <c r="B53" s="707"/>
      <c r="C53" s="706"/>
      <c r="D53" s="706"/>
      <c r="E53" s="708"/>
      <c r="F53" s="709"/>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09"/>
      <c r="AO53" s="709"/>
      <c r="AP53" s="709"/>
      <c r="AQ53" s="709"/>
      <c r="AR53" s="1366" t="s">
        <v>363</v>
      </c>
      <c r="AS53" s="1367"/>
      <c r="AT53" s="1367"/>
      <c r="AU53" s="1367"/>
      <c r="AV53" s="1367"/>
      <c r="AW53" s="1368"/>
      <c r="AX53" s="1369" t="e">
        <f>AY51/AY49</f>
        <v>#DIV/0!</v>
      </c>
      <c r="AY53" s="1370"/>
      <c r="AZ53" s="685"/>
    </row>
    <row r="54" spans="2:52" ht="15.75" customHeight="1">
      <c r="B54" s="710" t="s">
        <v>364</v>
      </c>
      <c r="C54" s="706"/>
      <c r="D54" s="706"/>
      <c r="E54" s="708"/>
      <c r="F54" s="709"/>
      <c r="G54" s="709"/>
      <c r="H54" s="709"/>
      <c r="I54" s="709"/>
      <c r="J54" s="709"/>
      <c r="K54" s="709"/>
      <c r="L54" s="709"/>
      <c r="M54" s="709"/>
      <c r="N54" s="709"/>
      <c r="O54" s="709"/>
      <c r="P54" s="709"/>
      <c r="Q54" s="709"/>
      <c r="R54" s="709"/>
      <c r="S54" s="709"/>
      <c r="T54" s="709"/>
      <c r="U54" s="711"/>
      <c r="V54" s="711"/>
      <c r="W54" s="711"/>
      <c r="X54" s="711"/>
      <c r="Y54" s="711"/>
      <c r="Z54" s="711"/>
      <c r="AA54" s="711"/>
      <c r="AB54" s="711"/>
      <c r="AC54" s="711"/>
      <c r="AD54" s="711"/>
      <c r="AE54" s="711"/>
      <c r="AF54" s="711"/>
      <c r="AG54" s="711"/>
      <c r="AH54" s="711"/>
      <c r="AI54" s="706"/>
      <c r="AJ54" s="706"/>
      <c r="AK54" s="706"/>
      <c r="AL54" s="706"/>
      <c r="AM54" s="706"/>
      <c r="AN54" s="706"/>
      <c r="AO54" s="706"/>
      <c r="AP54" s="706"/>
      <c r="AQ54" s="706"/>
      <c r="AR54" s="706"/>
      <c r="AS54" s="706"/>
      <c r="AT54" s="706"/>
      <c r="AU54" s="706"/>
      <c r="AV54" s="706"/>
      <c r="AW54" s="706"/>
      <c r="AX54" s="706"/>
      <c r="AY54" s="706"/>
    </row>
    <row r="55" spans="2:52" ht="15.95" customHeight="1">
      <c r="B55" s="712"/>
      <c r="C55" s="706"/>
      <c r="D55" s="706"/>
      <c r="E55" s="708"/>
      <c r="F55" s="709"/>
      <c r="G55" s="709"/>
      <c r="H55" s="709"/>
      <c r="I55" s="709"/>
      <c r="J55" s="709"/>
      <c r="K55" s="709"/>
      <c r="L55" s="709"/>
      <c r="M55" s="709"/>
      <c r="N55" s="709"/>
      <c r="O55" s="709"/>
      <c r="P55" s="709"/>
      <c r="Q55" s="709"/>
      <c r="R55" s="709"/>
      <c r="S55" s="709"/>
      <c r="T55" s="709"/>
      <c r="U55" s="711"/>
      <c r="V55" s="711"/>
      <c r="W55" s="711"/>
      <c r="X55" s="711"/>
      <c r="Y55" s="711"/>
      <c r="Z55" s="711"/>
      <c r="AA55" s="711"/>
      <c r="AB55" s="711"/>
      <c r="AC55" s="711"/>
      <c r="AD55" s="711"/>
      <c r="AE55" s="711"/>
      <c r="AF55" s="711"/>
      <c r="AG55" s="711"/>
      <c r="AH55" s="711"/>
      <c r="AI55" s="706"/>
      <c r="AJ55" s="706"/>
      <c r="AK55" s="706"/>
      <c r="AL55" s="706"/>
      <c r="AM55" s="706"/>
      <c r="AN55" s="706"/>
      <c r="AO55" s="706"/>
      <c r="AP55" s="706"/>
      <c r="AQ55" s="706"/>
      <c r="AR55" s="706"/>
      <c r="AS55" s="706"/>
      <c r="AT55" s="706"/>
      <c r="AU55" s="706"/>
      <c r="AV55" s="706"/>
      <c r="AW55" s="706"/>
      <c r="AX55" s="706"/>
      <c r="AY55" s="706"/>
    </row>
    <row r="56" spans="2:52" ht="15.95" customHeight="1">
      <c r="B56" s="713" t="s">
        <v>365</v>
      </c>
      <c r="C56" s="711"/>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668"/>
      <c r="AJ56" s="668"/>
      <c r="AK56" s="668"/>
      <c r="AL56" s="668"/>
      <c r="AM56" s="668"/>
      <c r="AN56" s="668"/>
      <c r="AO56" s="668"/>
      <c r="AP56" s="668"/>
      <c r="AQ56" s="668"/>
      <c r="AR56" s="668"/>
      <c r="AS56" s="668"/>
      <c r="AT56" s="668"/>
      <c r="AU56" s="668"/>
      <c r="AV56" s="668"/>
      <c r="AW56" s="668"/>
      <c r="AX56" s="668"/>
      <c r="AY56" s="706"/>
    </row>
    <row r="57" spans="2:52" ht="15.95" customHeight="1">
      <c r="B57" s="711" t="s">
        <v>285</v>
      </c>
      <c r="C57" s="711"/>
      <c r="D57" s="711"/>
      <c r="E57" s="711"/>
      <c r="F57" s="711"/>
      <c r="G57" s="711"/>
      <c r="H57" s="711"/>
      <c r="I57" s="711"/>
      <c r="J57" s="711"/>
      <c r="K57" s="711"/>
      <c r="L57" s="711"/>
      <c r="M57" s="711"/>
      <c r="N57" s="711"/>
      <c r="O57" s="711"/>
      <c r="P57" s="711"/>
      <c r="Q57" s="711"/>
      <c r="R57" s="711"/>
      <c r="S57" s="711"/>
      <c r="T57" s="711"/>
      <c r="U57" s="713"/>
      <c r="V57" s="713"/>
      <c r="W57" s="713"/>
      <c r="X57" s="713"/>
      <c r="Y57" s="713"/>
      <c r="Z57" s="713"/>
      <c r="AA57" s="713"/>
      <c r="AB57" s="713"/>
      <c r="AC57" s="713"/>
      <c r="AD57" s="713"/>
      <c r="AE57" s="713"/>
      <c r="AF57" s="713"/>
      <c r="AG57" s="713"/>
      <c r="AH57" s="713"/>
      <c r="AI57" s="668"/>
      <c r="AJ57" s="668"/>
      <c r="AK57" s="668"/>
      <c r="AL57" s="668"/>
      <c r="AM57" s="668"/>
      <c r="AN57" s="668"/>
      <c r="AO57" s="668"/>
      <c r="AP57" s="668"/>
      <c r="AQ57" s="668"/>
      <c r="AR57" s="668"/>
      <c r="AS57" s="668"/>
      <c r="AT57" s="668"/>
      <c r="AU57" s="668"/>
      <c r="AV57" s="668"/>
      <c r="AW57" s="668"/>
      <c r="AX57" s="668"/>
      <c r="AY57" s="706"/>
    </row>
    <row r="58" spans="2:52" ht="15.95" customHeight="1">
      <c r="B58" s="713" t="s">
        <v>366</v>
      </c>
      <c r="C58" s="713"/>
      <c r="D58" s="713"/>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3"/>
      <c r="AF58" s="713"/>
      <c r="AG58" s="713"/>
      <c r="AH58" s="713"/>
      <c r="AI58" s="668"/>
      <c r="AJ58" s="668"/>
      <c r="AK58" s="668"/>
      <c r="AL58" s="668"/>
      <c r="AM58" s="668"/>
      <c r="AN58" s="668"/>
      <c r="AO58" s="668"/>
      <c r="AP58" s="668"/>
      <c r="AQ58" s="668"/>
      <c r="AR58" s="668"/>
      <c r="AS58" s="668"/>
      <c r="AT58" s="668"/>
      <c r="AU58" s="668"/>
      <c r="AV58" s="668"/>
      <c r="AW58" s="668"/>
      <c r="AX58" s="668"/>
      <c r="AY58" s="706"/>
    </row>
    <row r="59" spans="2:52" ht="15.95" customHeight="1">
      <c r="B59" s="713" t="s">
        <v>367</v>
      </c>
      <c r="C59" s="714"/>
      <c r="D59" s="714"/>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c r="AE59" s="713"/>
      <c r="AF59" s="713"/>
      <c r="AG59" s="713"/>
      <c r="AH59" s="713"/>
      <c r="AI59" s="715"/>
      <c r="AJ59" s="715"/>
      <c r="AK59" s="715"/>
      <c r="AL59" s="715"/>
      <c r="AM59" s="715"/>
      <c r="AN59" s="715"/>
      <c r="AO59" s="715"/>
      <c r="AP59" s="715"/>
      <c r="AQ59" s="715"/>
      <c r="AR59" s="715"/>
      <c r="AS59" s="715"/>
      <c r="AT59" s="715"/>
      <c r="AU59" s="715"/>
      <c r="AV59" s="715"/>
      <c r="AW59" s="715"/>
      <c r="AX59" s="715"/>
      <c r="AY59" s="715"/>
    </row>
    <row r="60" spans="2:52" ht="15.95" customHeight="1">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row>
    <row r="61" spans="2:52" ht="18" customHeight="1">
      <c r="B61" s="715"/>
    </row>
    <row r="62" spans="2:52" ht="18" customHeight="1">
      <c r="B62" s="715"/>
    </row>
    <row r="63" spans="2:52" ht="18" customHeight="1"/>
    <row r="64" spans="2:52" ht="18" customHeight="1"/>
    <row r="65" ht="18" customHeight="1"/>
    <row r="66" ht="18" customHeight="1"/>
    <row r="67" ht="18" customHeight="1"/>
    <row r="68" ht="18" customHeight="1"/>
    <row r="69" ht="18" customHeight="1"/>
  </sheetData>
  <sheetProtection sheet="1" objects="1" scenarios="1" selectLockedCells="1"/>
  <mergeCells count="816">
    <mergeCell ref="B7:C7"/>
    <mergeCell ref="E7:Q7"/>
    <mergeCell ref="B8:C8"/>
    <mergeCell ref="H8:Q8"/>
    <mergeCell ref="B9:C9"/>
    <mergeCell ref="H9:Q9"/>
    <mergeCell ref="AX1:AY1"/>
    <mergeCell ref="B2:AY2"/>
    <mergeCell ref="B5:C5"/>
    <mergeCell ref="E5:Q5"/>
    <mergeCell ref="B6:C6"/>
    <mergeCell ref="E6:Q6"/>
    <mergeCell ref="H14:M14"/>
    <mergeCell ref="B16:B18"/>
    <mergeCell ref="C16:D18"/>
    <mergeCell ref="E16:F16"/>
    <mergeCell ref="G16:G18"/>
    <mergeCell ref="H16:I16"/>
    <mergeCell ref="J16:J18"/>
    <mergeCell ref="K16:K18"/>
    <mergeCell ref="L16:M16"/>
    <mergeCell ref="AB17:AB18"/>
    <mergeCell ref="AC17:AC18"/>
    <mergeCell ref="N16:N18"/>
    <mergeCell ref="O16:O18"/>
    <mergeCell ref="P16:Q16"/>
    <mergeCell ref="R16:R18"/>
    <mergeCell ref="S16:S18"/>
    <mergeCell ref="T16:U16"/>
    <mergeCell ref="P17:P18"/>
    <mergeCell ref="Q17:Q18"/>
    <mergeCell ref="T17:T18"/>
    <mergeCell ref="U17:U18"/>
    <mergeCell ref="AX16:AX18"/>
    <mergeCell ref="AY16:AY18"/>
    <mergeCell ref="F17:F18"/>
    <mergeCell ref="H17:H18"/>
    <mergeCell ref="I17:I18"/>
    <mergeCell ref="L17:L18"/>
    <mergeCell ref="M17:M18"/>
    <mergeCell ref="AL16:AL18"/>
    <mergeCell ref="AM16:AM18"/>
    <mergeCell ref="AN16:AO16"/>
    <mergeCell ref="AP16:AP18"/>
    <mergeCell ref="AQ16:AQ18"/>
    <mergeCell ref="AR16:AS16"/>
    <mergeCell ref="AN17:AN18"/>
    <mergeCell ref="AO17:AO18"/>
    <mergeCell ref="AR17:AR18"/>
    <mergeCell ref="AS17:AS18"/>
    <mergeCell ref="AD16:AD18"/>
    <mergeCell ref="AE16:AE18"/>
    <mergeCell ref="AF16:AG16"/>
    <mergeCell ref="AH16:AH18"/>
    <mergeCell ref="AI16:AI18"/>
    <mergeCell ref="AJ16:AK16"/>
    <mergeCell ref="AF17:AF18"/>
    <mergeCell ref="AV17:AV18"/>
    <mergeCell ref="AW17:AW18"/>
    <mergeCell ref="B19:B20"/>
    <mergeCell ref="C19:D20"/>
    <mergeCell ref="F19:F20"/>
    <mergeCell ref="G19:G20"/>
    <mergeCell ref="H19:H20"/>
    <mergeCell ref="I19:I20"/>
    <mergeCell ref="J19:J20"/>
    <mergeCell ref="K19:K20"/>
    <mergeCell ref="AT16:AT18"/>
    <mergeCell ref="AU16:AU18"/>
    <mergeCell ref="AV16:AW16"/>
    <mergeCell ref="AG17:AG18"/>
    <mergeCell ref="AJ17:AJ18"/>
    <mergeCell ref="AK17:AK18"/>
    <mergeCell ref="V16:V18"/>
    <mergeCell ref="W16:W18"/>
    <mergeCell ref="X16:Y16"/>
    <mergeCell ref="Z16:Z18"/>
    <mergeCell ref="AA16:AA18"/>
    <mergeCell ref="AB16:AC16"/>
    <mergeCell ref="X17:X18"/>
    <mergeCell ref="Y17:Y18"/>
    <mergeCell ref="R19:R20"/>
    <mergeCell ref="S19:S20"/>
    <mergeCell ref="T19:T20"/>
    <mergeCell ref="U19:U20"/>
    <mergeCell ref="V19:V20"/>
    <mergeCell ref="W19:W20"/>
    <mergeCell ref="L19:L20"/>
    <mergeCell ref="M19:M20"/>
    <mergeCell ref="N19:N20"/>
    <mergeCell ref="O19:O20"/>
    <mergeCell ref="P19:P20"/>
    <mergeCell ref="Q19:Q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L21:L22"/>
    <mergeCell ref="M21:M22"/>
    <mergeCell ref="N21:N22"/>
    <mergeCell ref="O21:O22"/>
    <mergeCell ref="AV19:AV20"/>
    <mergeCell ref="AW19:AW20"/>
    <mergeCell ref="AX19:AX20"/>
    <mergeCell ref="AY19:AY48"/>
    <mergeCell ref="B21:B22"/>
    <mergeCell ref="C21:D22"/>
    <mergeCell ref="F21:F22"/>
    <mergeCell ref="G21:G22"/>
    <mergeCell ref="H21:H22"/>
    <mergeCell ref="I21:I22"/>
    <mergeCell ref="AP19:AP20"/>
    <mergeCell ref="AQ19:AQ20"/>
    <mergeCell ref="AR19:AR20"/>
    <mergeCell ref="AS19:AS20"/>
    <mergeCell ref="AT19:AT20"/>
    <mergeCell ref="AU19:AU20"/>
    <mergeCell ref="AJ19:AJ20"/>
    <mergeCell ref="AK19:AK20"/>
    <mergeCell ref="AL19:AL20"/>
    <mergeCell ref="AM19:AM20"/>
    <mergeCell ref="AW21:AW22"/>
    <mergeCell ref="AX21:AX22"/>
    <mergeCell ref="B23:B24"/>
    <mergeCell ref="C23:D24"/>
    <mergeCell ref="F23:F24"/>
    <mergeCell ref="G23:G24"/>
    <mergeCell ref="H23:H24"/>
    <mergeCell ref="AN21:AN22"/>
    <mergeCell ref="AO21:AO22"/>
    <mergeCell ref="AP21:AP22"/>
    <mergeCell ref="AQ21:AQ22"/>
    <mergeCell ref="AR21:AR22"/>
    <mergeCell ref="AS21:AS22"/>
    <mergeCell ref="AH21:AH22"/>
    <mergeCell ref="AI21:AI22"/>
    <mergeCell ref="AJ21:AJ22"/>
    <mergeCell ref="AK21:AK22"/>
    <mergeCell ref="AL21:AL22"/>
    <mergeCell ref="AM21:AM22"/>
    <mergeCell ref="AB21:AB22"/>
    <mergeCell ref="AC21:AC22"/>
    <mergeCell ref="AD21:AD22"/>
    <mergeCell ref="AE21:AE22"/>
    <mergeCell ref="AF21:AF22"/>
    <mergeCell ref="I23:I24"/>
    <mergeCell ref="J23:J24"/>
    <mergeCell ref="K23:K24"/>
    <mergeCell ref="L23:L24"/>
    <mergeCell ref="M23:M24"/>
    <mergeCell ref="N23:N24"/>
    <mergeCell ref="AT21:AT22"/>
    <mergeCell ref="AU21:AU22"/>
    <mergeCell ref="AV21:AV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U23:U24"/>
    <mergeCell ref="V23:V24"/>
    <mergeCell ref="W23:W24"/>
    <mergeCell ref="X23:X24"/>
    <mergeCell ref="Y23:Y24"/>
    <mergeCell ref="Z23:Z24"/>
    <mergeCell ref="O23:O24"/>
    <mergeCell ref="P23:P24"/>
    <mergeCell ref="Q23:Q24"/>
    <mergeCell ref="R23:R24"/>
    <mergeCell ref="S23:S24"/>
    <mergeCell ref="T23:T24"/>
    <mergeCell ref="AG23:AG24"/>
    <mergeCell ref="AH23:AH24"/>
    <mergeCell ref="AI23:AI24"/>
    <mergeCell ref="AJ23:AJ24"/>
    <mergeCell ref="AK23:AK24"/>
    <mergeCell ref="AL23:AL24"/>
    <mergeCell ref="AA23:AA24"/>
    <mergeCell ref="AB23:AB24"/>
    <mergeCell ref="AC23:AC24"/>
    <mergeCell ref="AD23:AD24"/>
    <mergeCell ref="AE23:AE24"/>
    <mergeCell ref="AF23:AF24"/>
    <mergeCell ref="AS23:AS24"/>
    <mergeCell ref="AT23:AT24"/>
    <mergeCell ref="AU23:AU24"/>
    <mergeCell ref="AV23:AV24"/>
    <mergeCell ref="AW23:AW24"/>
    <mergeCell ref="AX23:AX24"/>
    <mergeCell ref="AM23:AM24"/>
    <mergeCell ref="AN23:AN24"/>
    <mergeCell ref="AO23:AO24"/>
    <mergeCell ref="AP23:AP24"/>
    <mergeCell ref="AQ23:AQ24"/>
    <mergeCell ref="AR23:AR24"/>
    <mergeCell ref="L25:L26"/>
    <mergeCell ref="M25:M26"/>
    <mergeCell ref="N25:N26"/>
    <mergeCell ref="O25:O26"/>
    <mergeCell ref="B25:B26"/>
    <mergeCell ref="C25:D26"/>
    <mergeCell ref="F25:F26"/>
    <mergeCell ref="G25:G26"/>
    <mergeCell ref="H25:H26"/>
    <mergeCell ref="I25:I26"/>
    <mergeCell ref="AW25:AW26"/>
    <mergeCell ref="AX25:AX26"/>
    <mergeCell ref="B27:B28"/>
    <mergeCell ref="C27:D28"/>
    <mergeCell ref="F27:F28"/>
    <mergeCell ref="G27:G28"/>
    <mergeCell ref="H27:H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AF25:AF26"/>
    <mergeCell ref="I27:I28"/>
    <mergeCell ref="J27:J28"/>
    <mergeCell ref="K27:K28"/>
    <mergeCell ref="L27:L28"/>
    <mergeCell ref="M27:M28"/>
    <mergeCell ref="N27:N28"/>
    <mergeCell ref="AT25:AT26"/>
    <mergeCell ref="AU25:AU26"/>
    <mergeCell ref="AV25:AV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U27:U28"/>
    <mergeCell ref="V27:V28"/>
    <mergeCell ref="W27:W28"/>
    <mergeCell ref="X27:X28"/>
    <mergeCell ref="Y27:Y28"/>
    <mergeCell ref="Z27:Z28"/>
    <mergeCell ref="O27:O28"/>
    <mergeCell ref="P27:P28"/>
    <mergeCell ref="Q27:Q28"/>
    <mergeCell ref="R27:R28"/>
    <mergeCell ref="S27:S28"/>
    <mergeCell ref="T27:T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AS27:AS28"/>
    <mergeCell ref="AT27:AT28"/>
    <mergeCell ref="AU27:AU28"/>
    <mergeCell ref="AV27:AV28"/>
    <mergeCell ref="AW27:AW28"/>
    <mergeCell ref="AX27:AX28"/>
    <mergeCell ref="AM27:AM28"/>
    <mergeCell ref="AN27:AN28"/>
    <mergeCell ref="AO27:AO28"/>
    <mergeCell ref="AP27:AP28"/>
    <mergeCell ref="AQ27:AQ28"/>
    <mergeCell ref="AR27:AR28"/>
    <mergeCell ref="L29:L30"/>
    <mergeCell ref="M29:M30"/>
    <mergeCell ref="N29:N30"/>
    <mergeCell ref="O29:O30"/>
    <mergeCell ref="B29:B30"/>
    <mergeCell ref="C29:D30"/>
    <mergeCell ref="F29:F30"/>
    <mergeCell ref="G29:G30"/>
    <mergeCell ref="H29:H30"/>
    <mergeCell ref="I29:I30"/>
    <mergeCell ref="AW29:AW30"/>
    <mergeCell ref="AX29:AX30"/>
    <mergeCell ref="B31:B32"/>
    <mergeCell ref="C31:D32"/>
    <mergeCell ref="F31:F32"/>
    <mergeCell ref="G31:G32"/>
    <mergeCell ref="H31:H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B29:AB30"/>
    <mergeCell ref="AC29:AC30"/>
    <mergeCell ref="AD29:AD30"/>
    <mergeCell ref="AE29:AE30"/>
    <mergeCell ref="AF29:AF30"/>
    <mergeCell ref="I31:I32"/>
    <mergeCell ref="J31:J32"/>
    <mergeCell ref="K31:K32"/>
    <mergeCell ref="L31:L32"/>
    <mergeCell ref="M31:M32"/>
    <mergeCell ref="N31:N32"/>
    <mergeCell ref="AT29:AT30"/>
    <mergeCell ref="AU29:AU30"/>
    <mergeCell ref="AV29:AV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U31:U32"/>
    <mergeCell ref="V31:V32"/>
    <mergeCell ref="W31:W32"/>
    <mergeCell ref="X31:X32"/>
    <mergeCell ref="Y31:Y32"/>
    <mergeCell ref="Z31:Z32"/>
    <mergeCell ref="O31:O32"/>
    <mergeCell ref="P31:P32"/>
    <mergeCell ref="Q31:Q32"/>
    <mergeCell ref="R31:R32"/>
    <mergeCell ref="S31:S32"/>
    <mergeCell ref="T31:T32"/>
    <mergeCell ref="AG31:AG32"/>
    <mergeCell ref="AH31:AH32"/>
    <mergeCell ref="AI31:AI32"/>
    <mergeCell ref="AJ31:AJ32"/>
    <mergeCell ref="AK31:AK32"/>
    <mergeCell ref="AL31:AL32"/>
    <mergeCell ref="AA31:AA32"/>
    <mergeCell ref="AB31:AB32"/>
    <mergeCell ref="AC31:AC32"/>
    <mergeCell ref="AD31:AD32"/>
    <mergeCell ref="AE31:AE32"/>
    <mergeCell ref="AF31:AF32"/>
    <mergeCell ref="AS31:AS32"/>
    <mergeCell ref="AT31:AT32"/>
    <mergeCell ref="AU31:AU32"/>
    <mergeCell ref="AV31:AV32"/>
    <mergeCell ref="AW31:AW32"/>
    <mergeCell ref="AX31:AX32"/>
    <mergeCell ref="AM31:AM32"/>
    <mergeCell ref="AN31:AN32"/>
    <mergeCell ref="AO31:AO32"/>
    <mergeCell ref="AP31:AP32"/>
    <mergeCell ref="AQ31:AQ32"/>
    <mergeCell ref="AR31:AR32"/>
    <mergeCell ref="L33:L34"/>
    <mergeCell ref="M33:M34"/>
    <mergeCell ref="N33:N34"/>
    <mergeCell ref="O33:O34"/>
    <mergeCell ref="B33:B34"/>
    <mergeCell ref="C33:D34"/>
    <mergeCell ref="F33:F34"/>
    <mergeCell ref="G33:G34"/>
    <mergeCell ref="H33:H34"/>
    <mergeCell ref="I33:I34"/>
    <mergeCell ref="AW33:AW34"/>
    <mergeCell ref="AX33:AX34"/>
    <mergeCell ref="B35:B36"/>
    <mergeCell ref="C35:D36"/>
    <mergeCell ref="F35:F36"/>
    <mergeCell ref="G35:G36"/>
    <mergeCell ref="H35:H36"/>
    <mergeCell ref="AN33:AN34"/>
    <mergeCell ref="AO33:AO34"/>
    <mergeCell ref="AP33:AP34"/>
    <mergeCell ref="AQ33:AQ34"/>
    <mergeCell ref="AR33:AR34"/>
    <mergeCell ref="AS33:AS34"/>
    <mergeCell ref="AH33:AH34"/>
    <mergeCell ref="AI33:AI34"/>
    <mergeCell ref="AJ33:AJ34"/>
    <mergeCell ref="AK33:AK34"/>
    <mergeCell ref="AL33:AL34"/>
    <mergeCell ref="AM33:AM34"/>
    <mergeCell ref="AB33:AB34"/>
    <mergeCell ref="AC33:AC34"/>
    <mergeCell ref="AD33:AD34"/>
    <mergeCell ref="AE33:AE34"/>
    <mergeCell ref="AF33:AF34"/>
    <mergeCell ref="I35:I36"/>
    <mergeCell ref="J35:J36"/>
    <mergeCell ref="K35:K36"/>
    <mergeCell ref="L35:L36"/>
    <mergeCell ref="M35:M36"/>
    <mergeCell ref="N35:N36"/>
    <mergeCell ref="AT33:AT34"/>
    <mergeCell ref="AU33:AU34"/>
    <mergeCell ref="AV33:AV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U35:U36"/>
    <mergeCell ref="V35:V36"/>
    <mergeCell ref="W35:W36"/>
    <mergeCell ref="X35:X36"/>
    <mergeCell ref="Y35:Y36"/>
    <mergeCell ref="Z35:Z36"/>
    <mergeCell ref="O35:O36"/>
    <mergeCell ref="P35:P36"/>
    <mergeCell ref="Q35:Q36"/>
    <mergeCell ref="R35:R36"/>
    <mergeCell ref="S35:S36"/>
    <mergeCell ref="T35:T36"/>
    <mergeCell ref="AG35:AG36"/>
    <mergeCell ref="AH35:AH36"/>
    <mergeCell ref="AI35:AI36"/>
    <mergeCell ref="AJ35:AJ36"/>
    <mergeCell ref="AK35:AK36"/>
    <mergeCell ref="AL35:AL36"/>
    <mergeCell ref="AA35:AA36"/>
    <mergeCell ref="AB35:AB36"/>
    <mergeCell ref="AC35:AC36"/>
    <mergeCell ref="AD35:AD36"/>
    <mergeCell ref="AE35:AE36"/>
    <mergeCell ref="AF35:AF36"/>
    <mergeCell ref="AS35:AS36"/>
    <mergeCell ref="AT35:AT36"/>
    <mergeCell ref="AU35:AU36"/>
    <mergeCell ref="AV35:AV36"/>
    <mergeCell ref="AW35:AW36"/>
    <mergeCell ref="AX35:AX36"/>
    <mergeCell ref="AM35:AM36"/>
    <mergeCell ref="AN35:AN36"/>
    <mergeCell ref="AO35:AO36"/>
    <mergeCell ref="AP35:AP36"/>
    <mergeCell ref="AQ35:AQ36"/>
    <mergeCell ref="AR35:AR36"/>
    <mergeCell ref="L37:L38"/>
    <mergeCell ref="M37:M38"/>
    <mergeCell ref="N37:N38"/>
    <mergeCell ref="O37:O38"/>
    <mergeCell ref="B37:B38"/>
    <mergeCell ref="C37:D38"/>
    <mergeCell ref="F37:F38"/>
    <mergeCell ref="G37:G38"/>
    <mergeCell ref="H37:H38"/>
    <mergeCell ref="I37:I38"/>
    <mergeCell ref="AW37:AW38"/>
    <mergeCell ref="AX37:AX38"/>
    <mergeCell ref="B39:B40"/>
    <mergeCell ref="C39:D40"/>
    <mergeCell ref="F39:F40"/>
    <mergeCell ref="G39:G40"/>
    <mergeCell ref="H39:H40"/>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I39:I40"/>
    <mergeCell ref="J39:J40"/>
    <mergeCell ref="K39:K40"/>
    <mergeCell ref="L39:L40"/>
    <mergeCell ref="M39:M40"/>
    <mergeCell ref="N39:N40"/>
    <mergeCell ref="AT37:AT38"/>
    <mergeCell ref="AU37:AU38"/>
    <mergeCell ref="AV37:AV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U39:U40"/>
    <mergeCell ref="V39:V40"/>
    <mergeCell ref="W39:W40"/>
    <mergeCell ref="X39:X40"/>
    <mergeCell ref="Y39:Y40"/>
    <mergeCell ref="Z39:Z40"/>
    <mergeCell ref="O39:O40"/>
    <mergeCell ref="P39:P40"/>
    <mergeCell ref="Q39:Q40"/>
    <mergeCell ref="R39:R40"/>
    <mergeCell ref="S39:S40"/>
    <mergeCell ref="T39:T40"/>
    <mergeCell ref="AG39:AG40"/>
    <mergeCell ref="AH39:AH40"/>
    <mergeCell ref="AI39:AI40"/>
    <mergeCell ref="AJ39:AJ40"/>
    <mergeCell ref="AK39:AK40"/>
    <mergeCell ref="AL39:AL40"/>
    <mergeCell ref="AA39:AA40"/>
    <mergeCell ref="AB39:AB40"/>
    <mergeCell ref="AC39:AC40"/>
    <mergeCell ref="AD39:AD40"/>
    <mergeCell ref="AE39:AE40"/>
    <mergeCell ref="AF39:AF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L41:L42"/>
    <mergeCell ref="M41:M42"/>
    <mergeCell ref="N41:N42"/>
    <mergeCell ref="O41:O42"/>
    <mergeCell ref="B41:B42"/>
    <mergeCell ref="C41:D42"/>
    <mergeCell ref="F41:F42"/>
    <mergeCell ref="G41:G42"/>
    <mergeCell ref="H41:H42"/>
    <mergeCell ref="I41:I42"/>
    <mergeCell ref="AW41:AW42"/>
    <mergeCell ref="AX41:AX42"/>
    <mergeCell ref="B43:B44"/>
    <mergeCell ref="C43:D44"/>
    <mergeCell ref="F43:F44"/>
    <mergeCell ref="G43:G44"/>
    <mergeCell ref="H43:H44"/>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F41:AF42"/>
    <mergeCell ref="I43:I44"/>
    <mergeCell ref="J43:J44"/>
    <mergeCell ref="K43:K44"/>
    <mergeCell ref="L43:L44"/>
    <mergeCell ref="M43:M44"/>
    <mergeCell ref="N43:N44"/>
    <mergeCell ref="AT41:AT42"/>
    <mergeCell ref="AU41:AU42"/>
    <mergeCell ref="AV41:AV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U43:U44"/>
    <mergeCell ref="V43:V44"/>
    <mergeCell ref="W43:W44"/>
    <mergeCell ref="X43:X44"/>
    <mergeCell ref="Y43:Y44"/>
    <mergeCell ref="Z43:Z44"/>
    <mergeCell ref="O43:O44"/>
    <mergeCell ref="P43:P44"/>
    <mergeCell ref="Q43:Q44"/>
    <mergeCell ref="R43:R44"/>
    <mergeCell ref="S43:S44"/>
    <mergeCell ref="T43:T44"/>
    <mergeCell ref="AG43:AG44"/>
    <mergeCell ref="AH43:AH44"/>
    <mergeCell ref="AI43:AI44"/>
    <mergeCell ref="AJ43:AJ44"/>
    <mergeCell ref="AK43:AK44"/>
    <mergeCell ref="AL43:AL44"/>
    <mergeCell ref="AA43:AA44"/>
    <mergeCell ref="AB43:AB44"/>
    <mergeCell ref="AC43:AC44"/>
    <mergeCell ref="AD43:AD44"/>
    <mergeCell ref="AE43:AE44"/>
    <mergeCell ref="AF43:AF44"/>
    <mergeCell ref="AS43:AS44"/>
    <mergeCell ref="AT43:AT44"/>
    <mergeCell ref="AU43:AU44"/>
    <mergeCell ref="AV43:AV44"/>
    <mergeCell ref="AW43:AW44"/>
    <mergeCell ref="AX43:AX44"/>
    <mergeCell ref="AM43:AM44"/>
    <mergeCell ref="AN43:AN44"/>
    <mergeCell ref="AO43:AO44"/>
    <mergeCell ref="AP43:AP44"/>
    <mergeCell ref="AQ43:AQ44"/>
    <mergeCell ref="AR43:AR44"/>
    <mergeCell ref="L45:L46"/>
    <mergeCell ref="M45:M46"/>
    <mergeCell ref="N45:N46"/>
    <mergeCell ref="O45:O46"/>
    <mergeCell ref="B45:B46"/>
    <mergeCell ref="C45:D46"/>
    <mergeCell ref="F45:F46"/>
    <mergeCell ref="G45:G46"/>
    <mergeCell ref="H45:H46"/>
    <mergeCell ref="I45:I46"/>
    <mergeCell ref="AW45:AW46"/>
    <mergeCell ref="AX45:AX46"/>
    <mergeCell ref="B47:B48"/>
    <mergeCell ref="C47:D48"/>
    <mergeCell ref="F47:F48"/>
    <mergeCell ref="G47:G48"/>
    <mergeCell ref="H47:H48"/>
    <mergeCell ref="AN45:AN46"/>
    <mergeCell ref="AO45:AO46"/>
    <mergeCell ref="AP45:AP46"/>
    <mergeCell ref="AQ45:AQ46"/>
    <mergeCell ref="AR45:AR46"/>
    <mergeCell ref="AS45:AS46"/>
    <mergeCell ref="AH45:AH46"/>
    <mergeCell ref="AI45:AI46"/>
    <mergeCell ref="AJ45:AJ46"/>
    <mergeCell ref="AK45:AK46"/>
    <mergeCell ref="AL45:AL46"/>
    <mergeCell ref="AM45:AM46"/>
    <mergeCell ref="AB45:AB46"/>
    <mergeCell ref="AC45:AC46"/>
    <mergeCell ref="AD45:AD46"/>
    <mergeCell ref="AE45:AE46"/>
    <mergeCell ref="AF45:AF46"/>
    <mergeCell ref="I47:I48"/>
    <mergeCell ref="J47:J48"/>
    <mergeCell ref="K47:K48"/>
    <mergeCell ref="L47:L48"/>
    <mergeCell ref="M47:M48"/>
    <mergeCell ref="N47:N48"/>
    <mergeCell ref="AT45:AT46"/>
    <mergeCell ref="AU45:AU46"/>
    <mergeCell ref="AV45:AV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U47:U48"/>
    <mergeCell ref="V47:V48"/>
    <mergeCell ref="W47:W48"/>
    <mergeCell ref="X47:X48"/>
    <mergeCell ref="Y47:Y48"/>
    <mergeCell ref="Z47:Z48"/>
    <mergeCell ref="O47:O48"/>
    <mergeCell ref="P47:P48"/>
    <mergeCell ref="Q47:Q48"/>
    <mergeCell ref="R47:R48"/>
    <mergeCell ref="S47:S48"/>
    <mergeCell ref="T47:T48"/>
    <mergeCell ref="AG47:AG48"/>
    <mergeCell ref="AH47:AH48"/>
    <mergeCell ref="AI47:AI48"/>
    <mergeCell ref="AJ47:AJ48"/>
    <mergeCell ref="AK47:AK48"/>
    <mergeCell ref="AL47:AL48"/>
    <mergeCell ref="AA47:AA48"/>
    <mergeCell ref="AB47:AB48"/>
    <mergeCell ref="AC47:AC48"/>
    <mergeCell ref="AD47:AD48"/>
    <mergeCell ref="AE47:AE48"/>
    <mergeCell ref="AF47:AF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AB49:AC49"/>
    <mergeCell ref="AF49:AG49"/>
    <mergeCell ref="AJ49:AK49"/>
    <mergeCell ref="AN49:AO49"/>
    <mergeCell ref="AR49:AS49"/>
    <mergeCell ref="AV49:AW49"/>
    <mergeCell ref="B49:F49"/>
    <mergeCell ref="H49:I49"/>
    <mergeCell ref="L49:M49"/>
    <mergeCell ref="P49:Q49"/>
    <mergeCell ref="T49:U49"/>
    <mergeCell ref="X49:Y49"/>
    <mergeCell ref="AF50:AG50"/>
    <mergeCell ref="AJ50:AK50"/>
    <mergeCell ref="AN50:AO50"/>
    <mergeCell ref="AR50:AS50"/>
    <mergeCell ref="AV50:AW50"/>
    <mergeCell ref="B51:F51"/>
    <mergeCell ref="H51:I51"/>
    <mergeCell ref="L51:M51"/>
    <mergeCell ref="P51:Q51"/>
    <mergeCell ref="T51:U51"/>
    <mergeCell ref="H50:I50"/>
    <mergeCell ref="L50:M50"/>
    <mergeCell ref="P50:Q50"/>
    <mergeCell ref="T50:U50"/>
    <mergeCell ref="X50:Y50"/>
    <mergeCell ref="AB50:AC50"/>
    <mergeCell ref="AV51:AW51"/>
    <mergeCell ref="AR53:AW53"/>
    <mergeCell ref="AX53:AY53"/>
    <mergeCell ref="X51:Y51"/>
    <mergeCell ref="AB51:AC51"/>
    <mergeCell ref="AF51:AG51"/>
    <mergeCell ref="AJ51:AK51"/>
    <mergeCell ref="AN51:AO51"/>
    <mergeCell ref="AR51:AS51"/>
  </mergeCells>
  <phoneticPr fontId="1"/>
  <dataValidations count="1">
    <dataValidation type="list" allowBlank="1" showInputMessage="1" showErrorMessage="1" sqref="BA11:BA14 KW11:KW14 US11:US14 AEO11:AEO14 AOK11:AOK14 AYG11:AYG14 BIC11:BIC14 BRY11:BRY14 CBU11:CBU14 CLQ11:CLQ14 CVM11:CVM14 DFI11:DFI14 DPE11:DPE14 DZA11:DZA14 EIW11:EIW14 ESS11:ESS14 FCO11:FCO14 FMK11:FMK14 FWG11:FWG14 GGC11:GGC14 GPY11:GPY14 GZU11:GZU14 HJQ11:HJQ14 HTM11:HTM14 IDI11:IDI14 INE11:INE14 IXA11:IXA14 JGW11:JGW14 JQS11:JQS14 KAO11:KAO14 KKK11:KKK14 KUG11:KUG14 LEC11:LEC14 LNY11:LNY14 LXU11:LXU14 MHQ11:MHQ14 MRM11:MRM14 NBI11:NBI14 NLE11:NLE14 NVA11:NVA14 OEW11:OEW14 OOS11:OOS14 OYO11:OYO14 PIK11:PIK14 PSG11:PSG14 QCC11:QCC14 QLY11:QLY14 QVU11:QVU14 RFQ11:RFQ14 RPM11:RPM14 RZI11:RZI14 SJE11:SJE14 STA11:STA14 TCW11:TCW14 TMS11:TMS14 TWO11:TWO14 UGK11:UGK14 UQG11:UQG14 VAC11:VAC14 VJY11:VJY14 VTU11:VTU14 WDQ11:WDQ14 WNM11:WNM14 WXI11:WXI14 BA65547:BA65550 KW65547:KW65550 US65547:US65550 AEO65547:AEO65550 AOK65547:AOK65550 AYG65547:AYG65550 BIC65547:BIC65550 BRY65547:BRY65550 CBU65547:CBU65550 CLQ65547:CLQ65550 CVM65547:CVM65550 DFI65547:DFI65550 DPE65547:DPE65550 DZA65547:DZA65550 EIW65547:EIW65550 ESS65547:ESS65550 FCO65547:FCO65550 FMK65547:FMK65550 FWG65547:FWG65550 GGC65547:GGC65550 GPY65547:GPY65550 GZU65547:GZU65550 HJQ65547:HJQ65550 HTM65547:HTM65550 IDI65547:IDI65550 INE65547:INE65550 IXA65547:IXA65550 JGW65547:JGW65550 JQS65547:JQS65550 KAO65547:KAO65550 KKK65547:KKK65550 KUG65547:KUG65550 LEC65547:LEC65550 LNY65547:LNY65550 LXU65547:LXU65550 MHQ65547:MHQ65550 MRM65547:MRM65550 NBI65547:NBI65550 NLE65547:NLE65550 NVA65547:NVA65550 OEW65547:OEW65550 OOS65547:OOS65550 OYO65547:OYO65550 PIK65547:PIK65550 PSG65547:PSG65550 QCC65547:QCC65550 QLY65547:QLY65550 QVU65547:QVU65550 RFQ65547:RFQ65550 RPM65547:RPM65550 RZI65547:RZI65550 SJE65547:SJE65550 STA65547:STA65550 TCW65547:TCW65550 TMS65547:TMS65550 TWO65547:TWO65550 UGK65547:UGK65550 UQG65547:UQG65550 VAC65547:VAC65550 VJY65547:VJY65550 VTU65547:VTU65550 WDQ65547:WDQ65550 WNM65547:WNM65550 WXI65547:WXI65550 BA131083:BA131086 KW131083:KW131086 US131083:US131086 AEO131083:AEO131086 AOK131083:AOK131086 AYG131083:AYG131086 BIC131083:BIC131086 BRY131083:BRY131086 CBU131083:CBU131086 CLQ131083:CLQ131086 CVM131083:CVM131086 DFI131083:DFI131086 DPE131083:DPE131086 DZA131083:DZA131086 EIW131083:EIW131086 ESS131083:ESS131086 FCO131083:FCO131086 FMK131083:FMK131086 FWG131083:FWG131086 GGC131083:GGC131086 GPY131083:GPY131086 GZU131083:GZU131086 HJQ131083:HJQ131086 HTM131083:HTM131086 IDI131083:IDI131086 INE131083:INE131086 IXA131083:IXA131086 JGW131083:JGW131086 JQS131083:JQS131086 KAO131083:KAO131086 KKK131083:KKK131086 KUG131083:KUG131086 LEC131083:LEC131086 LNY131083:LNY131086 LXU131083:LXU131086 MHQ131083:MHQ131086 MRM131083:MRM131086 NBI131083:NBI131086 NLE131083:NLE131086 NVA131083:NVA131086 OEW131083:OEW131086 OOS131083:OOS131086 OYO131083:OYO131086 PIK131083:PIK131086 PSG131083:PSG131086 QCC131083:QCC131086 QLY131083:QLY131086 QVU131083:QVU131086 RFQ131083:RFQ131086 RPM131083:RPM131086 RZI131083:RZI131086 SJE131083:SJE131086 STA131083:STA131086 TCW131083:TCW131086 TMS131083:TMS131086 TWO131083:TWO131086 UGK131083:UGK131086 UQG131083:UQG131086 VAC131083:VAC131086 VJY131083:VJY131086 VTU131083:VTU131086 WDQ131083:WDQ131086 WNM131083:WNM131086 WXI131083:WXI131086 BA196619:BA196622 KW196619:KW196622 US196619:US196622 AEO196619:AEO196622 AOK196619:AOK196622 AYG196619:AYG196622 BIC196619:BIC196622 BRY196619:BRY196622 CBU196619:CBU196622 CLQ196619:CLQ196622 CVM196619:CVM196622 DFI196619:DFI196622 DPE196619:DPE196622 DZA196619:DZA196622 EIW196619:EIW196622 ESS196619:ESS196622 FCO196619:FCO196622 FMK196619:FMK196622 FWG196619:FWG196622 GGC196619:GGC196622 GPY196619:GPY196622 GZU196619:GZU196622 HJQ196619:HJQ196622 HTM196619:HTM196622 IDI196619:IDI196622 INE196619:INE196622 IXA196619:IXA196622 JGW196619:JGW196622 JQS196619:JQS196622 KAO196619:KAO196622 KKK196619:KKK196622 KUG196619:KUG196622 LEC196619:LEC196622 LNY196619:LNY196622 LXU196619:LXU196622 MHQ196619:MHQ196622 MRM196619:MRM196622 NBI196619:NBI196622 NLE196619:NLE196622 NVA196619:NVA196622 OEW196619:OEW196622 OOS196619:OOS196622 OYO196619:OYO196622 PIK196619:PIK196622 PSG196619:PSG196622 QCC196619:QCC196622 QLY196619:QLY196622 QVU196619:QVU196622 RFQ196619:RFQ196622 RPM196619:RPM196622 RZI196619:RZI196622 SJE196619:SJE196622 STA196619:STA196622 TCW196619:TCW196622 TMS196619:TMS196622 TWO196619:TWO196622 UGK196619:UGK196622 UQG196619:UQG196622 VAC196619:VAC196622 VJY196619:VJY196622 VTU196619:VTU196622 WDQ196619:WDQ196622 WNM196619:WNM196622 WXI196619:WXI196622 BA262155:BA262158 KW262155:KW262158 US262155:US262158 AEO262155:AEO262158 AOK262155:AOK262158 AYG262155:AYG262158 BIC262155:BIC262158 BRY262155:BRY262158 CBU262155:CBU262158 CLQ262155:CLQ262158 CVM262155:CVM262158 DFI262155:DFI262158 DPE262155:DPE262158 DZA262155:DZA262158 EIW262155:EIW262158 ESS262155:ESS262158 FCO262155:FCO262158 FMK262155:FMK262158 FWG262155:FWG262158 GGC262155:GGC262158 GPY262155:GPY262158 GZU262155:GZU262158 HJQ262155:HJQ262158 HTM262155:HTM262158 IDI262155:IDI262158 INE262155:INE262158 IXA262155:IXA262158 JGW262155:JGW262158 JQS262155:JQS262158 KAO262155:KAO262158 KKK262155:KKK262158 KUG262155:KUG262158 LEC262155:LEC262158 LNY262155:LNY262158 LXU262155:LXU262158 MHQ262155:MHQ262158 MRM262155:MRM262158 NBI262155:NBI262158 NLE262155:NLE262158 NVA262155:NVA262158 OEW262155:OEW262158 OOS262155:OOS262158 OYO262155:OYO262158 PIK262155:PIK262158 PSG262155:PSG262158 QCC262155:QCC262158 QLY262155:QLY262158 QVU262155:QVU262158 RFQ262155:RFQ262158 RPM262155:RPM262158 RZI262155:RZI262158 SJE262155:SJE262158 STA262155:STA262158 TCW262155:TCW262158 TMS262155:TMS262158 TWO262155:TWO262158 UGK262155:UGK262158 UQG262155:UQG262158 VAC262155:VAC262158 VJY262155:VJY262158 VTU262155:VTU262158 WDQ262155:WDQ262158 WNM262155:WNM262158 WXI262155:WXI262158 BA327691:BA327694 KW327691:KW327694 US327691:US327694 AEO327691:AEO327694 AOK327691:AOK327694 AYG327691:AYG327694 BIC327691:BIC327694 BRY327691:BRY327694 CBU327691:CBU327694 CLQ327691:CLQ327694 CVM327691:CVM327694 DFI327691:DFI327694 DPE327691:DPE327694 DZA327691:DZA327694 EIW327691:EIW327694 ESS327691:ESS327694 FCO327691:FCO327694 FMK327691:FMK327694 FWG327691:FWG327694 GGC327691:GGC327694 GPY327691:GPY327694 GZU327691:GZU327694 HJQ327691:HJQ327694 HTM327691:HTM327694 IDI327691:IDI327694 INE327691:INE327694 IXA327691:IXA327694 JGW327691:JGW327694 JQS327691:JQS327694 KAO327691:KAO327694 KKK327691:KKK327694 KUG327691:KUG327694 LEC327691:LEC327694 LNY327691:LNY327694 LXU327691:LXU327694 MHQ327691:MHQ327694 MRM327691:MRM327694 NBI327691:NBI327694 NLE327691:NLE327694 NVA327691:NVA327694 OEW327691:OEW327694 OOS327691:OOS327694 OYO327691:OYO327694 PIK327691:PIK327694 PSG327691:PSG327694 QCC327691:QCC327694 QLY327691:QLY327694 QVU327691:QVU327694 RFQ327691:RFQ327694 RPM327691:RPM327694 RZI327691:RZI327694 SJE327691:SJE327694 STA327691:STA327694 TCW327691:TCW327694 TMS327691:TMS327694 TWO327691:TWO327694 UGK327691:UGK327694 UQG327691:UQG327694 VAC327691:VAC327694 VJY327691:VJY327694 VTU327691:VTU327694 WDQ327691:WDQ327694 WNM327691:WNM327694 WXI327691:WXI327694 BA393227:BA393230 KW393227:KW393230 US393227:US393230 AEO393227:AEO393230 AOK393227:AOK393230 AYG393227:AYG393230 BIC393227:BIC393230 BRY393227:BRY393230 CBU393227:CBU393230 CLQ393227:CLQ393230 CVM393227:CVM393230 DFI393227:DFI393230 DPE393227:DPE393230 DZA393227:DZA393230 EIW393227:EIW393230 ESS393227:ESS393230 FCO393227:FCO393230 FMK393227:FMK393230 FWG393227:FWG393230 GGC393227:GGC393230 GPY393227:GPY393230 GZU393227:GZU393230 HJQ393227:HJQ393230 HTM393227:HTM393230 IDI393227:IDI393230 INE393227:INE393230 IXA393227:IXA393230 JGW393227:JGW393230 JQS393227:JQS393230 KAO393227:KAO393230 KKK393227:KKK393230 KUG393227:KUG393230 LEC393227:LEC393230 LNY393227:LNY393230 LXU393227:LXU393230 MHQ393227:MHQ393230 MRM393227:MRM393230 NBI393227:NBI393230 NLE393227:NLE393230 NVA393227:NVA393230 OEW393227:OEW393230 OOS393227:OOS393230 OYO393227:OYO393230 PIK393227:PIK393230 PSG393227:PSG393230 QCC393227:QCC393230 QLY393227:QLY393230 QVU393227:QVU393230 RFQ393227:RFQ393230 RPM393227:RPM393230 RZI393227:RZI393230 SJE393227:SJE393230 STA393227:STA393230 TCW393227:TCW393230 TMS393227:TMS393230 TWO393227:TWO393230 UGK393227:UGK393230 UQG393227:UQG393230 VAC393227:VAC393230 VJY393227:VJY393230 VTU393227:VTU393230 WDQ393227:WDQ393230 WNM393227:WNM393230 WXI393227:WXI393230 BA458763:BA458766 KW458763:KW458766 US458763:US458766 AEO458763:AEO458766 AOK458763:AOK458766 AYG458763:AYG458766 BIC458763:BIC458766 BRY458763:BRY458766 CBU458763:CBU458766 CLQ458763:CLQ458766 CVM458763:CVM458766 DFI458763:DFI458766 DPE458763:DPE458766 DZA458763:DZA458766 EIW458763:EIW458766 ESS458763:ESS458766 FCO458763:FCO458766 FMK458763:FMK458766 FWG458763:FWG458766 GGC458763:GGC458766 GPY458763:GPY458766 GZU458763:GZU458766 HJQ458763:HJQ458766 HTM458763:HTM458766 IDI458763:IDI458766 INE458763:INE458766 IXA458763:IXA458766 JGW458763:JGW458766 JQS458763:JQS458766 KAO458763:KAO458766 KKK458763:KKK458766 KUG458763:KUG458766 LEC458763:LEC458766 LNY458763:LNY458766 LXU458763:LXU458766 MHQ458763:MHQ458766 MRM458763:MRM458766 NBI458763:NBI458766 NLE458763:NLE458766 NVA458763:NVA458766 OEW458763:OEW458766 OOS458763:OOS458766 OYO458763:OYO458766 PIK458763:PIK458766 PSG458763:PSG458766 QCC458763:QCC458766 QLY458763:QLY458766 QVU458763:QVU458766 RFQ458763:RFQ458766 RPM458763:RPM458766 RZI458763:RZI458766 SJE458763:SJE458766 STA458763:STA458766 TCW458763:TCW458766 TMS458763:TMS458766 TWO458763:TWO458766 UGK458763:UGK458766 UQG458763:UQG458766 VAC458763:VAC458766 VJY458763:VJY458766 VTU458763:VTU458766 WDQ458763:WDQ458766 WNM458763:WNM458766 WXI458763:WXI458766 BA524299:BA524302 KW524299:KW524302 US524299:US524302 AEO524299:AEO524302 AOK524299:AOK524302 AYG524299:AYG524302 BIC524299:BIC524302 BRY524299:BRY524302 CBU524299:CBU524302 CLQ524299:CLQ524302 CVM524299:CVM524302 DFI524299:DFI524302 DPE524299:DPE524302 DZA524299:DZA524302 EIW524299:EIW524302 ESS524299:ESS524302 FCO524299:FCO524302 FMK524299:FMK524302 FWG524299:FWG524302 GGC524299:GGC524302 GPY524299:GPY524302 GZU524299:GZU524302 HJQ524299:HJQ524302 HTM524299:HTM524302 IDI524299:IDI524302 INE524299:INE524302 IXA524299:IXA524302 JGW524299:JGW524302 JQS524299:JQS524302 KAO524299:KAO524302 KKK524299:KKK524302 KUG524299:KUG524302 LEC524299:LEC524302 LNY524299:LNY524302 LXU524299:LXU524302 MHQ524299:MHQ524302 MRM524299:MRM524302 NBI524299:NBI524302 NLE524299:NLE524302 NVA524299:NVA524302 OEW524299:OEW524302 OOS524299:OOS524302 OYO524299:OYO524302 PIK524299:PIK524302 PSG524299:PSG524302 QCC524299:QCC524302 QLY524299:QLY524302 QVU524299:QVU524302 RFQ524299:RFQ524302 RPM524299:RPM524302 RZI524299:RZI524302 SJE524299:SJE524302 STA524299:STA524302 TCW524299:TCW524302 TMS524299:TMS524302 TWO524299:TWO524302 UGK524299:UGK524302 UQG524299:UQG524302 VAC524299:VAC524302 VJY524299:VJY524302 VTU524299:VTU524302 WDQ524299:WDQ524302 WNM524299:WNM524302 WXI524299:WXI524302 BA589835:BA589838 KW589835:KW589838 US589835:US589838 AEO589835:AEO589838 AOK589835:AOK589838 AYG589835:AYG589838 BIC589835:BIC589838 BRY589835:BRY589838 CBU589835:CBU589838 CLQ589835:CLQ589838 CVM589835:CVM589838 DFI589835:DFI589838 DPE589835:DPE589838 DZA589835:DZA589838 EIW589835:EIW589838 ESS589835:ESS589838 FCO589835:FCO589838 FMK589835:FMK589838 FWG589835:FWG589838 GGC589835:GGC589838 GPY589835:GPY589838 GZU589835:GZU589838 HJQ589835:HJQ589838 HTM589835:HTM589838 IDI589835:IDI589838 INE589835:INE589838 IXA589835:IXA589838 JGW589835:JGW589838 JQS589835:JQS589838 KAO589835:KAO589838 KKK589835:KKK589838 KUG589835:KUG589838 LEC589835:LEC589838 LNY589835:LNY589838 LXU589835:LXU589838 MHQ589835:MHQ589838 MRM589835:MRM589838 NBI589835:NBI589838 NLE589835:NLE589838 NVA589835:NVA589838 OEW589835:OEW589838 OOS589835:OOS589838 OYO589835:OYO589838 PIK589835:PIK589838 PSG589835:PSG589838 QCC589835:QCC589838 QLY589835:QLY589838 QVU589835:QVU589838 RFQ589835:RFQ589838 RPM589835:RPM589838 RZI589835:RZI589838 SJE589835:SJE589838 STA589835:STA589838 TCW589835:TCW589838 TMS589835:TMS589838 TWO589835:TWO589838 UGK589835:UGK589838 UQG589835:UQG589838 VAC589835:VAC589838 VJY589835:VJY589838 VTU589835:VTU589838 WDQ589835:WDQ589838 WNM589835:WNM589838 WXI589835:WXI589838 BA655371:BA655374 KW655371:KW655374 US655371:US655374 AEO655371:AEO655374 AOK655371:AOK655374 AYG655371:AYG655374 BIC655371:BIC655374 BRY655371:BRY655374 CBU655371:CBU655374 CLQ655371:CLQ655374 CVM655371:CVM655374 DFI655371:DFI655374 DPE655371:DPE655374 DZA655371:DZA655374 EIW655371:EIW655374 ESS655371:ESS655374 FCO655371:FCO655374 FMK655371:FMK655374 FWG655371:FWG655374 GGC655371:GGC655374 GPY655371:GPY655374 GZU655371:GZU655374 HJQ655371:HJQ655374 HTM655371:HTM655374 IDI655371:IDI655374 INE655371:INE655374 IXA655371:IXA655374 JGW655371:JGW655374 JQS655371:JQS655374 KAO655371:KAO655374 KKK655371:KKK655374 KUG655371:KUG655374 LEC655371:LEC655374 LNY655371:LNY655374 LXU655371:LXU655374 MHQ655371:MHQ655374 MRM655371:MRM655374 NBI655371:NBI655374 NLE655371:NLE655374 NVA655371:NVA655374 OEW655371:OEW655374 OOS655371:OOS655374 OYO655371:OYO655374 PIK655371:PIK655374 PSG655371:PSG655374 QCC655371:QCC655374 QLY655371:QLY655374 QVU655371:QVU655374 RFQ655371:RFQ655374 RPM655371:RPM655374 RZI655371:RZI655374 SJE655371:SJE655374 STA655371:STA655374 TCW655371:TCW655374 TMS655371:TMS655374 TWO655371:TWO655374 UGK655371:UGK655374 UQG655371:UQG655374 VAC655371:VAC655374 VJY655371:VJY655374 VTU655371:VTU655374 WDQ655371:WDQ655374 WNM655371:WNM655374 WXI655371:WXI655374 BA720907:BA720910 KW720907:KW720910 US720907:US720910 AEO720907:AEO720910 AOK720907:AOK720910 AYG720907:AYG720910 BIC720907:BIC720910 BRY720907:BRY720910 CBU720907:CBU720910 CLQ720907:CLQ720910 CVM720907:CVM720910 DFI720907:DFI720910 DPE720907:DPE720910 DZA720907:DZA720910 EIW720907:EIW720910 ESS720907:ESS720910 FCO720907:FCO720910 FMK720907:FMK720910 FWG720907:FWG720910 GGC720907:GGC720910 GPY720907:GPY720910 GZU720907:GZU720910 HJQ720907:HJQ720910 HTM720907:HTM720910 IDI720907:IDI720910 INE720907:INE720910 IXA720907:IXA720910 JGW720907:JGW720910 JQS720907:JQS720910 KAO720907:KAO720910 KKK720907:KKK720910 KUG720907:KUG720910 LEC720907:LEC720910 LNY720907:LNY720910 LXU720907:LXU720910 MHQ720907:MHQ720910 MRM720907:MRM720910 NBI720907:NBI720910 NLE720907:NLE720910 NVA720907:NVA720910 OEW720907:OEW720910 OOS720907:OOS720910 OYO720907:OYO720910 PIK720907:PIK720910 PSG720907:PSG720910 QCC720907:QCC720910 QLY720907:QLY720910 QVU720907:QVU720910 RFQ720907:RFQ720910 RPM720907:RPM720910 RZI720907:RZI720910 SJE720907:SJE720910 STA720907:STA720910 TCW720907:TCW720910 TMS720907:TMS720910 TWO720907:TWO720910 UGK720907:UGK720910 UQG720907:UQG720910 VAC720907:VAC720910 VJY720907:VJY720910 VTU720907:VTU720910 WDQ720907:WDQ720910 WNM720907:WNM720910 WXI720907:WXI720910 BA786443:BA786446 KW786443:KW786446 US786443:US786446 AEO786443:AEO786446 AOK786443:AOK786446 AYG786443:AYG786446 BIC786443:BIC786446 BRY786443:BRY786446 CBU786443:CBU786446 CLQ786443:CLQ786446 CVM786443:CVM786446 DFI786443:DFI786446 DPE786443:DPE786446 DZA786443:DZA786446 EIW786443:EIW786446 ESS786443:ESS786446 FCO786443:FCO786446 FMK786443:FMK786446 FWG786443:FWG786446 GGC786443:GGC786446 GPY786443:GPY786446 GZU786443:GZU786446 HJQ786443:HJQ786446 HTM786443:HTM786446 IDI786443:IDI786446 INE786443:INE786446 IXA786443:IXA786446 JGW786443:JGW786446 JQS786443:JQS786446 KAO786443:KAO786446 KKK786443:KKK786446 KUG786443:KUG786446 LEC786443:LEC786446 LNY786443:LNY786446 LXU786443:LXU786446 MHQ786443:MHQ786446 MRM786443:MRM786446 NBI786443:NBI786446 NLE786443:NLE786446 NVA786443:NVA786446 OEW786443:OEW786446 OOS786443:OOS786446 OYO786443:OYO786446 PIK786443:PIK786446 PSG786443:PSG786446 QCC786443:QCC786446 QLY786443:QLY786446 QVU786443:QVU786446 RFQ786443:RFQ786446 RPM786443:RPM786446 RZI786443:RZI786446 SJE786443:SJE786446 STA786443:STA786446 TCW786443:TCW786446 TMS786443:TMS786446 TWO786443:TWO786446 UGK786443:UGK786446 UQG786443:UQG786446 VAC786443:VAC786446 VJY786443:VJY786446 VTU786443:VTU786446 WDQ786443:WDQ786446 WNM786443:WNM786446 WXI786443:WXI786446 BA851979:BA851982 KW851979:KW851982 US851979:US851982 AEO851979:AEO851982 AOK851979:AOK851982 AYG851979:AYG851982 BIC851979:BIC851982 BRY851979:BRY851982 CBU851979:CBU851982 CLQ851979:CLQ851982 CVM851979:CVM851982 DFI851979:DFI851982 DPE851979:DPE851982 DZA851979:DZA851982 EIW851979:EIW851982 ESS851979:ESS851982 FCO851979:FCO851982 FMK851979:FMK851982 FWG851979:FWG851982 GGC851979:GGC851982 GPY851979:GPY851982 GZU851979:GZU851982 HJQ851979:HJQ851982 HTM851979:HTM851982 IDI851979:IDI851982 INE851979:INE851982 IXA851979:IXA851982 JGW851979:JGW851982 JQS851979:JQS851982 KAO851979:KAO851982 KKK851979:KKK851982 KUG851979:KUG851982 LEC851979:LEC851982 LNY851979:LNY851982 LXU851979:LXU851982 MHQ851979:MHQ851982 MRM851979:MRM851982 NBI851979:NBI851982 NLE851979:NLE851982 NVA851979:NVA851982 OEW851979:OEW851982 OOS851979:OOS851982 OYO851979:OYO851982 PIK851979:PIK851982 PSG851979:PSG851982 QCC851979:QCC851982 QLY851979:QLY851982 QVU851979:QVU851982 RFQ851979:RFQ851982 RPM851979:RPM851982 RZI851979:RZI851982 SJE851979:SJE851982 STA851979:STA851982 TCW851979:TCW851982 TMS851979:TMS851982 TWO851979:TWO851982 UGK851979:UGK851982 UQG851979:UQG851982 VAC851979:VAC851982 VJY851979:VJY851982 VTU851979:VTU851982 WDQ851979:WDQ851982 WNM851979:WNM851982 WXI851979:WXI851982 BA917515:BA917518 KW917515:KW917518 US917515:US917518 AEO917515:AEO917518 AOK917515:AOK917518 AYG917515:AYG917518 BIC917515:BIC917518 BRY917515:BRY917518 CBU917515:CBU917518 CLQ917515:CLQ917518 CVM917515:CVM917518 DFI917515:DFI917518 DPE917515:DPE917518 DZA917515:DZA917518 EIW917515:EIW917518 ESS917515:ESS917518 FCO917515:FCO917518 FMK917515:FMK917518 FWG917515:FWG917518 GGC917515:GGC917518 GPY917515:GPY917518 GZU917515:GZU917518 HJQ917515:HJQ917518 HTM917515:HTM917518 IDI917515:IDI917518 INE917515:INE917518 IXA917515:IXA917518 JGW917515:JGW917518 JQS917515:JQS917518 KAO917515:KAO917518 KKK917515:KKK917518 KUG917515:KUG917518 LEC917515:LEC917518 LNY917515:LNY917518 LXU917515:LXU917518 MHQ917515:MHQ917518 MRM917515:MRM917518 NBI917515:NBI917518 NLE917515:NLE917518 NVA917515:NVA917518 OEW917515:OEW917518 OOS917515:OOS917518 OYO917515:OYO917518 PIK917515:PIK917518 PSG917515:PSG917518 QCC917515:QCC917518 QLY917515:QLY917518 QVU917515:QVU917518 RFQ917515:RFQ917518 RPM917515:RPM917518 RZI917515:RZI917518 SJE917515:SJE917518 STA917515:STA917518 TCW917515:TCW917518 TMS917515:TMS917518 TWO917515:TWO917518 UGK917515:UGK917518 UQG917515:UQG917518 VAC917515:VAC917518 VJY917515:VJY917518 VTU917515:VTU917518 WDQ917515:WDQ917518 WNM917515:WNM917518 WXI917515:WXI917518 BA983051:BA983054 KW983051:KW983054 US983051:US983054 AEO983051:AEO983054 AOK983051:AOK983054 AYG983051:AYG983054 BIC983051:BIC983054 BRY983051:BRY983054 CBU983051:CBU983054 CLQ983051:CLQ983054 CVM983051:CVM983054 DFI983051:DFI983054 DPE983051:DPE983054 DZA983051:DZA983054 EIW983051:EIW983054 ESS983051:ESS983054 FCO983051:FCO983054 FMK983051:FMK983054 FWG983051:FWG983054 GGC983051:GGC983054 GPY983051:GPY983054 GZU983051:GZU983054 HJQ983051:HJQ983054 HTM983051:HTM983054 IDI983051:IDI983054 INE983051:INE983054 IXA983051:IXA983054 JGW983051:JGW983054 JQS983051:JQS983054 KAO983051:KAO983054 KKK983051:KKK983054 KUG983051:KUG983054 LEC983051:LEC983054 LNY983051:LNY983054 LXU983051:LXU983054 MHQ983051:MHQ983054 MRM983051:MRM983054 NBI983051:NBI983054 NLE983051:NLE983054 NVA983051:NVA983054 OEW983051:OEW983054 OOS983051:OOS983054 OYO983051:OYO983054 PIK983051:PIK983054 PSG983051:PSG983054 QCC983051:QCC983054 QLY983051:QLY983054 QVU983051:QVU983054 RFQ983051:RFQ983054 RPM983051:RPM983054 RZI983051:RZI983054 SJE983051:SJE983054 STA983051:STA983054 TCW983051:TCW983054 TMS983051:TMS983054 TWO983051:TWO983054 UGK983051:UGK983054 UQG983051:UQG983054 VAC983051:VAC983054 VJY983051:VJY983054 VTU983051:VTU983054 WDQ983051:WDQ983054 WNM983051:WNM983054 WXI983051:WXI983054">
      <formula1>BA11:BA11</formula1>
    </dataValidation>
  </dataValidations>
  <pageMargins left="0.92" right="0.37" top="0.51" bottom="0.2" header="0.43" footer="0.51200000000000001"/>
  <pageSetup paperSize="9" scale="6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A69"/>
  <sheetViews>
    <sheetView showGridLines="0" showZeros="0" zoomScale="75" zoomScaleNormal="75" workbookViewId="0"/>
  </sheetViews>
  <sheetFormatPr defaultRowHeight="13.5"/>
  <cols>
    <col min="1" max="1" width="3.375" style="522" customWidth="1"/>
    <col min="2" max="2" width="15.625" style="522" customWidth="1"/>
    <col min="3" max="3" width="17.625" style="522" customWidth="1"/>
    <col min="4" max="4" width="2.625" style="522" bestFit="1" customWidth="1"/>
    <col min="5" max="5" width="13.625" style="522" customWidth="1"/>
    <col min="6" max="6" width="7.625" style="522" customWidth="1"/>
    <col min="7" max="7" width="8.625" style="522" hidden="1" customWidth="1"/>
    <col min="8" max="9" width="5.625" style="522" customWidth="1"/>
    <col min="10" max="10" width="10.625" style="522" hidden="1" customWidth="1"/>
    <col min="11" max="11" width="8.625" style="522" hidden="1" customWidth="1"/>
    <col min="12" max="13" width="5.625" style="522" customWidth="1"/>
    <col min="14" max="14" width="10.625" style="522" hidden="1" customWidth="1"/>
    <col min="15" max="15" width="8.625" style="522" hidden="1" customWidth="1"/>
    <col min="16" max="17" width="5.625" style="522" customWidth="1"/>
    <col min="18" max="18" width="10.625" style="522" hidden="1" customWidth="1"/>
    <col min="19" max="19" width="8.625" style="522" hidden="1" customWidth="1"/>
    <col min="20" max="21" width="5.625" style="522" customWidth="1"/>
    <col min="22" max="22" width="10.625" style="522" hidden="1" customWidth="1"/>
    <col min="23" max="23" width="8.625" style="522" hidden="1" customWidth="1"/>
    <col min="24" max="25" width="5.625" style="522" customWidth="1"/>
    <col min="26" max="26" width="10.625" style="522" hidden="1" customWidth="1"/>
    <col min="27" max="27" width="8.625" style="522" hidden="1" customWidth="1"/>
    <col min="28" max="29" width="5.625" style="522" customWidth="1"/>
    <col min="30" max="30" width="10.625" style="522" hidden="1" customWidth="1"/>
    <col min="31" max="31" width="8.625" style="522" hidden="1" customWidth="1"/>
    <col min="32" max="33" width="5.625" style="522" customWidth="1"/>
    <col min="34" max="34" width="10.625" style="522" hidden="1" customWidth="1"/>
    <col min="35" max="35" width="8.625" style="522" hidden="1" customWidth="1"/>
    <col min="36" max="37" width="5.625" style="522" customWidth="1"/>
    <col min="38" max="38" width="10.625" style="522" hidden="1" customWidth="1"/>
    <col min="39" max="39" width="8.625" style="522" hidden="1" customWidth="1"/>
    <col min="40" max="41" width="5.625" style="522" customWidth="1"/>
    <col min="42" max="42" width="10.625" style="522" hidden="1" customWidth="1"/>
    <col min="43" max="43" width="8.625" style="522" hidden="1" customWidth="1"/>
    <col min="44" max="45" width="5.625" style="522" customWidth="1"/>
    <col min="46" max="46" width="10.625" style="522" hidden="1" customWidth="1"/>
    <col min="47" max="47" width="8.625" style="522" hidden="1" customWidth="1"/>
    <col min="48" max="49" width="5.625" style="522" customWidth="1"/>
    <col min="50" max="50" width="7.875" style="522" customWidth="1"/>
    <col min="51" max="51" width="14.125" style="522" customWidth="1"/>
    <col min="52" max="52" width="6.125" style="522" customWidth="1"/>
    <col min="53" max="53" width="3.5" style="522" hidden="1" customWidth="1"/>
    <col min="54" max="256" width="9" style="522"/>
    <col min="257" max="257" width="3.375" style="522" customWidth="1"/>
    <col min="258" max="258" width="15.625" style="522" customWidth="1"/>
    <col min="259" max="259" width="17.625" style="522" customWidth="1"/>
    <col min="260" max="260" width="2.625" style="522" bestFit="1" customWidth="1"/>
    <col min="261" max="261" width="13.625" style="522" customWidth="1"/>
    <col min="262" max="262" width="7.625" style="522" customWidth="1"/>
    <col min="263" max="263" width="0" style="522" hidden="1" customWidth="1"/>
    <col min="264" max="265" width="5.625" style="522" customWidth="1"/>
    <col min="266" max="267" width="0" style="522" hidden="1" customWidth="1"/>
    <col min="268" max="269" width="5.625" style="522" customWidth="1"/>
    <col min="270" max="271" width="0" style="522" hidden="1" customWidth="1"/>
    <col min="272" max="273" width="5.625" style="522" customWidth="1"/>
    <col min="274" max="275" width="0" style="522" hidden="1" customWidth="1"/>
    <col min="276" max="277" width="5.625" style="522" customWidth="1"/>
    <col min="278" max="279" width="0" style="522" hidden="1" customWidth="1"/>
    <col min="280" max="281" width="5.625" style="522" customWidth="1"/>
    <col min="282" max="283" width="0" style="522" hidden="1" customWidth="1"/>
    <col min="284" max="285" width="5.625" style="522" customWidth="1"/>
    <col min="286" max="287" width="0" style="522" hidden="1" customWidth="1"/>
    <col min="288" max="289" width="5.625" style="522" customWidth="1"/>
    <col min="290" max="291" width="0" style="522" hidden="1" customWidth="1"/>
    <col min="292" max="293" width="5.625" style="522" customWidth="1"/>
    <col min="294" max="295" width="0" style="522" hidden="1" customWidth="1"/>
    <col min="296" max="297" width="5.625" style="522" customWidth="1"/>
    <col min="298" max="299" width="0" style="522" hidden="1" customWidth="1"/>
    <col min="300" max="301" width="5.625" style="522" customWidth="1"/>
    <col min="302" max="303" width="0" style="522" hidden="1" customWidth="1"/>
    <col min="304" max="305" width="5.625" style="522" customWidth="1"/>
    <col min="306" max="306" width="7.875" style="522" customWidth="1"/>
    <col min="307" max="307" width="14.125" style="522" customWidth="1"/>
    <col min="308" max="308" width="6.125" style="522" customWidth="1"/>
    <col min="309" max="309" width="0" style="522" hidden="1" customWidth="1"/>
    <col min="310" max="512" width="9" style="522"/>
    <col min="513" max="513" width="3.375" style="522" customWidth="1"/>
    <col min="514" max="514" width="15.625" style="522" customWidth="1"/>
    <col min="515" max="515" width="17.625" style="522" customWidth="1"/>
    <col min="516" max="516" width="2.625" style="522" bestFit="1" customWidth="1"/>
    <col min="517" max="517" width="13.625" style="522" customWidth="1"/>
    <col min="518" max="518" width="7.625" style="522" customWidth="1"/>
    <col min="519" max="519" width="0" style="522" hidden="1" customWidth="1"/>
    <col min="520" max="521" width="5.625" style="522" customWidth="1"/>
    <col min="522" max="523" width="0" style="522" hidden="1" customWidth="1"/>
    <col min="524" max="525" width="5.625" style="522" customWidth="1"/>
    <col min="526" max="527" width="0" style="522" hidden="1" customWidth="1"/>
    <col min="528" max="529" width="5.625" style="522" customWidth="1"/>
    <col min="530" max="531" width="0" style="522" hidden="1" customWidth="1"/>
    <col min="532" max="533" width="5.625" style="522" customWidth="1"/>
    <col min="534" max="535" width="0" style="522" hidden="1" customWidth="1"/>
    <col min="536" max="537" width="5.625" style="522" customWidth="1"/>
    <col min="538" max="539" width="0" style="522" hidden="1" customWidth="1"/>
    <col min="540" max="541" width="5.625" style="522" customWidth="1"/>
    <col min="542" max="543" width="0" style="522" hidden="1" customWidth="1"/>
    <col min="544" max="545" width="5.625" style="522" customWidth="1"/>
    <col min="546" max="547" width="0" style="522" hidden="1" customWidth="1"/>
    <col min="548" max="549" width="5.625" style="522" customWidth="1"/>
    <col min="550" max="551" width="0" style="522" hidden="1" customWidth="1"/>
    <col min="552" max="553" width="5.625" style="522" customWidth="1"/>
    <col min="554" max="555" width="0" style="522" hidden="1" customWidth="1"/>
    <col min="556" max="557" width="5.625" style="522" customWidth="1"/>
    <col min="558" max="559" width="0" style="522" hidden="1" customWidth="1"/>
    <col min="560" max="561" width="5.625" style="522" customWidth="1"/>
    <col min="562" max="562" width="7.875" style="522" customWidth="1"/>
    <col min="563" max="563" width="14.125" style="522" customWidth="1"/>
    <col min="564" max="564" width="6.125" style="522" customWidth="1"/>
    <col min="565" max="565" width="0" style="522" hidden="1" customWidth="1"/>
    <col min="566" max="768" width="9" style="522"/>
    <col min="769" max="769" width="3.375" style="522" customWidth="1"/>
    <col min="770" max="770" width="15.625" style="522" customWidth="1"/>
    <col min="771" max="771" width="17.625" style="522" customWidth="1"/>
    <col min="772" max="772" width="2.625" style="522" bestFit="1" customWidth="1"/>
    <col min="773" max="773" width="13.625" style="522" customWidth="1"/>
    <col min="774" max="774" width="7.625" style="522" customWidth="1"/>
    <col min="775" max="775" width="0" style="522" hidden="1" customWidth="1"/>
    <col min="776" max="777" width="5.625" style="522" customWidth="1"/>
    <col min="778" max="779" width="0" style="522" hidden="1" customWidth="1"/>
    <col min="780" max="781" width="5.625" style="522" customWidth="1"/>
    <col min="782" max="783" width="0" style="522" hidden="1" customWidth="1"/>
    <col min="784" max="785" width="5.625" style="522" customWidth="1"/>
    <col min="786" max="787" width="0" style="522" hidden="1" customWidth="1"/>
    <col min="788" max="789" width="5.625" style="522" customWidth="1"/>
    <col min="790" max="791" width="0" style="522" hidden="1" customWidth="1"/>
    <col min="792" max="793" width="5.625" style="522" customWidth="1"/>
    <col min="794" max="795" width="0" style="522" hidden="1" customWidth="1"/>
    <col min="796" max="797" width="5.625" style="522" customWidth="1"/>
    <col min="798" max="799" width="0" style="522" hidden="1" customWidth="1"/>
    <col min="800" max="801" width="5.625" style="522" customWidth="1"/>
    <col min="802" max="803" width="0" style="522" hidden="1" customWidth="1"/>
    <col min="804" max="805" width="5.625" style="522" customWidth="1"/>
    <col min="806" max="807" width="0" style="522" hidden="1" customWidth="1"/>
    <col min="808" max="809" width="5.625" style="522" customWidth="1"/>
    <col min="810" max="811" width="0" style="522" hidden="1" customWidth="1"/>
    <col min="812" max="813" width="5.625" style="522" customWidth="1"/>
    <col min="814" max="815" width="0" style="522" hidden="1" customWidth="1"/>
    <col min="816" max="817" width="5.625" style="522" customWidth="1"/>
    <col min="818" max="818" width="7.875" style="522" customWidth="1"/>
    <col min="819" max="819" width="14.125" style="522" customWidth="1"/>
    <col min="820" max="820" width="6.125" style="522" customWidth="1"/>
    <col min="821" max="821" width="0" style="522" hidden="1" customWidth="1"/>
    <col min="822" max="1024" width="9" style="522"/>
    <col min="1025" max="1025" width="3.375" style="522" customWidth="1"/>
    <col min="1026" max="1026" width="15.625" style="522" customWidth="1"/>
    <col min="1027" max="1027" width="17.625" style="522" customWidth="1"/>
    <col min="1028" max="1028" width="2.625" style="522" bestFit="1" customWidth="1"/>
    <col min="1029" max="1029" width="13.625" style="522" customWidth="1"/>
    <col min="1030" max="1030" width="7.625" style="522" customWidth="1"/>
    <col min="1031" max="1031" width="0" style="522" hidden="1" customWidth="1"/>
    <col min="1032" max="1033" width="5.625" style="522" customWidth="1"/>
    <col min="1034" max="1035" width="0" style="522" hidden="1" customWidth="1"/>
    <col min="1036" max="1037" width="5.625" style="522" customWidth="1"/>
    <col min="1038" max="1039" width="0" style="522" hidden="1" customWidth="1"/>
    <col min="1040" max="1041" width="5.625" style="522" customWidth="1"/>
    <col min="1042" max="1043" width="0" style="522" hidden="1" customWidth="1"/>
    <col min="1044" max="1045" width="5.625" style="522" customWidth="1"/>
    <col min="1046" max="1047" width="0" style="522" hidden="1" customWidth="1"/>
    <col min="1048" max="1049" width="5.625" style="522" customWidth="1"/>
    <col min="1050" max="1051" width="0" style="522" hidden="1" customWidth="1"/>
    <col min="1052" max="1053" width="5.625" style="522" customWidth="1"/>
    <col min="1054" max="1055" width="0" style="522" hidden="1" customWidth="1"/>
    <col min="1056" max="1057" width="5.625" style="522" customWidth="1"/>
    <col min="1058" max="1059" width="0" style="522" hidden="1" customWidth="1"/>
    <col min="1060" max="1061" width="5.625" style="522" customWidth="1"/>
    <col min="1062" max="1063" width="0" style="522" hidden="1" customWidth="1"/>
    <col min="1064" max="1065" width="5.625" style="522" customWidth="1"/>
    <col min="1066" max="1067" width="0" style="522" hidden="1" customWidth="1"/>
    <col min="1068" max="1069" width="5.625" style="522" customWidth="1"/>
    <col min="1070" max="1071" width="0" style="522" hidden="1" customWidth="1"/>
    <col min="1072" max="1073" width="5.625" style="522" customWidth="1"/>
    <col min="1074" max="1074" width="7.875" style="522" customWidth="1"/>
    <col min="1075" max="1075" width="14.125" style="522" customWidth="1"/>
    <col min="1076" max="1076" width="6.125" style="522" customWidth="1"/>
    <col min="1077" max="1077" width="0" style="522" hidden="1" customWidth="1"/>
    <col min="1078" max="1280" width="9" style="522"/>
    <col min="1281" max="1281" width="3.375" style="522" customWidth="1"/>
    <col min="1282" max="1282" width="15.625" style="522" customWidth="1"/>
    <col min="1283" max="1283" width="17.625" style="522" customWidth="1"/>
    <col min="1284" max="1284" width="2.625" style="522" bestFit="1" customWidth="1"/>
    <col min="1285" max="1285" width="13.625" style="522" customWidth="1"/>
    <col min="1286" max="1286" width="7.625" style="522" customWidth="1"/>
    <col min="1287" max="1287" width="0" style="522" hidden="1" customWidth="1"/>
    <col min="1288" max="1289" width="5.625" style="522" customWidth="1"/>
    <col min="1290" max="1291" width="0" style="522" hidden="1" customWidth="1"/>
    <col min="1292" max="1293" width="5.625" style="522" customWidth="1"/>
    <col min="1294" max="1295" width="0" style="522" hidden="1" customWidth="1"/>
    <col min="1296" max="1297" width="5.625" style="522" customWidth="1"/>
    <col min="1298" max="1299" width="0" style="522" hidden="1" customWidth="1"/>
    <col min="1300" max="1301" width="5.625" style="522" customWidth="1"/>
    <col min="1302" max="1303" width="0" style="522" hidden="1" customWidth="1"/>
    <col min="1304" max="1305" width="5.625" style="522" customWidth="1"/>
    <col min="1306" max="1307" width="0" style="522" hidden="1" customWidth="1"/>
    <col min="1308" max="1309" width="5.625" style="522" customWidth="1"/>
    <col min="1310" max="1311" width="0" style="522" hidden="1" customWidth="1"/>
    <col min="1312" max="1313" width="5.625" style="522" customWidth="1"/>
    <col min="1314" max="1315" width="0" style="522" hidden="1" customWidth="1"/>
    <col min="1316" max="1317" width="5.625" style="522" customWidth="1"/>
    <col min="1318" max="1319" width="0" style="522" hidden="1" customWidth="1"/>
    <col min="1320" max="1321" width="5.625" style="522" customWidth="1"/>
    <col min="1322" max="1323" width="0" style="522" hidden="1" customWidth="1"/>
    <col min="1324" max="1325" width="5.625" style="522" customWidth="1"/>
    <col min="1326" max="1327" width="0" style="522" hidden="1" customWidth="1"/>
    <col min="1328" max="1329" width="5.625" style="522" customWidth="1"/>
    <col min="1330" max="1330" width="7.875" style="522" customWidth="1"/>
    <col min="1331" max="1331" width="14.125" style="522" customWidth="1"/>
    <col min="1332" max="1332" width="6.125" style="522" customWidth="1"/>
    <col min="1333" max="1333" width="0" style="522" hidden="1" customWidth="1"/>
    <col min="1334" max="1536" width="9" style="522"/>
    <col min="1537" max="1537" width="3.375" style="522" customWidth="1"/>
    <col min="1538" max="1538" width="15.625" style="522" customWidth="1"/>
    <col min="1539" max="1539" width="17.625" style="522" customWidth="1"/>
    <col min="1540" max="1540" width="2.625" style="522" bestFit="1" customWidth="1"/>
    <col min="1541" max="1541" width="13.625" style="522" customWidth="1"/>
    <col min="1542" max="1542" width="7.625" style="522" customWidth="1"/>
    <col min="1543" max="1543" width="0" style="522" hidden="1" customWidth="1"/>
    <col min="1544" max="1545" width="5.625" style="522" customWidth="1"/>
    <col min="1546" max="1547" width="0" style="522" hidden="1" customWidth="1"/>
    <col min="1548" max="1549" width="5.625" style="522" customWidth="1"/>
    <col min="1550" max="1551" width="0" style="522" hidden="1" customWidth="1"/>
    <col min="1552" max="1553" width="5.625" style="522" customWidth="1"/>
    <col min="1554" max="1555" width="0" style="522" hidden="1" customWidth="1"/>
    <col min="1556" max="1557" width="5.625" style="522" customWidth="1"/>
    <col min="1558" max="1559" width="0" style="522" hidden="1" customWidth="1"/>
    <col min="1560" max="1561" width="5.625" style="522" customWidth="1"/>
    <col min="1562" max="1563" width="0" style="522" hidden="1" customWidth="1"/>
    <col min="1564" max="1565" width="5.625" style="522" customWidth="1"/>
    <col min="1566" max="1567" width="0" style="522" hidden="1" customWidth="1"/>
    <col min="1568" max="1569" width="5.625" style="522" customWidth="1"/>
    <col min="1570" max="1571" width="0" style="522" hidden="1" customWidth="1"/>
    <col min="1572" max="1573" width="5.625" style="522" customWidth="1"/>
    <col min="1574" max="1575" width="0" style="522" hidden="1" customWidth="1"/>
    <col min="1576" max="1577" width="5.625" style="522" customWidth="1"/>
    <col min="1578" max="1579" width="0" style="522" hidden="1" customWidth="1"/>
    <col min="1580" max="1581" width="5.625" style="522" customWidth="1"/>
    <col min="1582" max="1583" width="0" style="522" hidden="1" customWidth="1"/>
    <col min="1584" max="1585" width="5.625" style="522" customWidth="1"/>
    <col min="1586" max="1586" width="7.875" style="522" customWidth="1"/>
    <col min="1587" max="1587" width="14.125" style="522" customWidth="1"/>
    <col min="1588" max="1588" width="6.125" style="522" customWidth="1"/>
    <col min="1589" max="1589" width="0" style="522" hidden="1" customWidth="1"/>
    <col min="1590" max="1792" width="9" style="522"/>
    <col min="1793" max="1793" width="3.375" style="522" customWidth="1"/>
    <col min="1794" max="1794" width="15.625" style="522" customWidth="1"/>
    <col min="1795" max="1795" width="17.625" style="522" customWidth="1"/>
    <col min="1796" max="1796" width="2.625" style="522" bestFit="1" customWidth="1"/>
    <col min="1797" max="1797" width="13.625" style="522" customWidth="1"/>
    <col min="1798" max="1798" width="7.625" style="522" customWidth="1"/>
    <col min="1799" max="1799" width="0" style="522" hidden="1" customWidth="1"/>
    <col min="1800" max="1801" width="5.625" style="522" customWidth="1"/>
    <col min="1802" max="1803" width="0" style="522" hidden="1" customWidth="1"/>
    <col min="1804" max="1805" width="5.625" style="522" customWidth="1"/>
    <col min="1806" max="1807" width="0" style="522" hidden="1" customWidth="1"/>
    <col min="1808" max="1809" width="5.625" style="522" customWidth="1"/>
    <col min="1810" max="1811" width="0" style="522" hidden="1" customWidth="1"/>
    <col min="1812" max="1813" width="5.625" style="522" customWidth="1"/>
    <col min="1814" max="1815" width="0" style="522" hidden="1" customWidth="1"/>
    <col min="1816" max="1817" width="5.625" style="522" customWidth="1"/>
    <col min="1818" max="1819" width="0" style="522" hidden="1" customWidth="1"/>
    <col min="1820" max="1821" width="5.625" style="522" customWidth="1"/>
    <col min="1822" max="1823" width="0" style="522" hidden="1" customWidth="1"/>
    <col min="1824" max="1825" width="5.625" style="522" customWidth="1"/>
    <col min="1826" max="1827" width="0" style="522" hidden="1" customWidth="1"/>
    <col min="1828" max="1829" width="5.625" style="522" customWidth="1"/>
    <col min="1830" max="1831" width="0" style="522" hidden="1" customWidth="1"/>
    <col min="1832" max="1833" width="5.625" style="522" customWidth="1"/>
    <col min="1834" max="1835" width="0" style="522" hidden="1" customWidth="1"/>
    <col min="1836" max="1837" width="5.625" style="522" customWidth="1"/>
    <col min="1838" max="1839" width="0" style="522" hidden="1" customWidth="1"/>
    <col min="1840" max="1841" width="5.625" style="522" customWidth="1"/>
    <col min="1842" max="1842" width="7.875" style="522" customWidth="1"/>
    <col min="1843" max="1843" width="14.125" style="522" customWidth="1"/>
    <col min="1844" max="1844" width="6.125" style="522" customWidth="1"/>
    <col min="1845" max="1845" width="0" style="522" hidden="1" customWidth="1"/>
    <col min="1846" max="2048" width="9" style="522"/>
    <col min="2049" max="2049" width="3.375" style="522" customWidth="1"/>
    <col min="2050" max="2050" width="15.625" style="522" customWidth="1"/>
    <col min="2051" max="2051" width="17.625" style="522" customWidth="1"/>
    <col min="2052" max="2052" width="2.625" style="522" bestFit="1" customWidth="1"/>
    <col min="2053" max="2053" width="13.625" style="522" customWidth="1"/>
    <col min="2054" max="2054" width="7.625" style="522" customWidth="1"/>
    <col min="2055" max="2055" width="0" style="522" hidden="1" customWidth="1"/>
    <col min="2056" max="2057" width="5.625" style="522" customWidth="1"/>
    <col min="2058" max="2059" width="0" style="522" hidden="1" customWidth="1"/>
    <col min="2060" max="2061" width="5.625" style="522" customWidth="1"/>
    <col min="2062" max="2063" width="0" style="522" hidden="1" customWidth="1"/>
    <col min="2064" max="2065" width="5.625" style="522" customWidth="1"/>
    <col min="2066" max="2067" width="0" style="522" hidden="1" customWidth="1"/>
    <col min="2068" max="2069" width="5.625" style="522" customWidth="1"/>
    <col min="2070" max="2071" width="0" style="522" hidden="1" customWidth="1"/>
    <col min="2072" max="2073" width="5.625" style="522" customWidth="1"/>
    <col min="2074" max="2075" width="0" style="522" hidden="1" customWidth="1"/>
    <col min="2076" max="2077" width="5.625" style="522" customWidth="1"/>
    <col min="2078" max="2079" width="0" style="522" hidden="1" customWidth="1"/>
    <col min="2080" max="2081" width="5.625" style="522" customWidth="1"/>
    <col min="2082" max="2083" width="0" style="522" hidden="1" customWidth="1"/>
    <col min="2084" max="2085" width="5.625" style="522" customWidth="1"/>
    <col min="2086" max="2087" width="0" style="522" hidden="1" customWidth="1"/>
    <col min="2088" max="2089" width="5.625" style="522" customWidth="1"/>
    <col min="2090" max="2091" width="0" style="522" hidden="1" customWidth="1"/>
    <col min="2092" max="2093" width="5.625" style="522" customWidth="1"/>
    <col min="2094" max="2095" width="0" style="522" hidden="1" customWidth="1"/>
    <col min="2096" max="2097" width="5.625" style="522" customWidth="1"/>
    <col min="2098" max="2098" width="7.875" style="522" customWidth="1"/>
    <col min="2099" max="2099" width="14.125" style="522" customWidth="1"/>
    <col min="2100" max="2100" width="6.125" style="522" customWidth="1"/>
    <col min="2101" max="2101" width="0" style="522" hidden="1" customWidth="1"/>
    <col min="2102" max="2304" width="9" style="522"/>
    <col min="2305" max="2305" width="3.375" style="522" customWidth="1"/>
    <col min="2306" max="2306" width="15.625" style="522" customWidth="1"/>
    <col min="2307" max="2307" width="17.625" style="522" customWidth="1"/>
    <col min="2308" max="2308" width="2.625" style="522" bestFit="1" customWidth="1"/>
    <col min="2309" max="2309" width="13.625" style="522" customWidth="1"/>
    <col min="2310" max="2310" width="7.625" style="522" customWidth="1"/>
    <col min="2311" max="2311" width="0" style="522" hidden="1" customWidth="1"/>
    <col min="2312" max="2313" width="5.625" style="522" customWidth="1"/>
    <col min="2314" max="2315" width="0" style="522" hidden="1" customWidth="1"/>
    <col min="2316" max="2317" width="5.625" style="522" customWidth="1"/>
    <col min="2318" max="2319" width="0" style="522" hidden="1" customWidth="1"/>
    <col min="2320" max="2321" width="5.625" style="522" customWidth="1"/>
    <col min="2322" max="2323" width="0" style="522" hidden="1" customWidth="1"/>
    <col min="2324" max="2325" width="5.625" style="522" customWidth="1"/>
    <col min="2326" max="2327" width="0" style="522" hidden="1" customWidth="1"/>
    <col min="2328" max="2329" width="5.625" style="522" customWidth="1"/>
    <col min="2330" max="2331" width="0" style="522" hidden="1" customWidth="1"/>
    <col min="2332" max="2333" width="5.625" style="522" customWidth="1"/>
    <col min="2334" max="2335" width="0" style="522" hidden="1" customWidth="1"/>
    <col min="2336" max="2337" width="5.625" style="522" customWidth="1"/>
    <col min="2338" max="2339" width="0" style="522" hidden="1" customWidth="1"/>
    <col min="2340" max="2341" width="5.625" style="522" customWidth="1"/>
    <col min="2342" max="2343" width="0" style="522" hidden="1" customWidth="1"/>
    <col min="2344" max="2345" width="5.625" style="522" customWidth="1"/>
    <col min="2346" max="2347" width="0" style="522" hidden="1" customWidth="1"/>
    <col min="2348" max="2349" width="5.625" style="522" customWidth="1"/>
    <col min="2350" max="2351" width="0" style="522" hidden="1" customWidth="1"/>
    <col min="2352" max="2353" width="5.625" style="522" customWidth="1"/>
    <col min="2354" max="2354" width="7.875" style="522" customWidth="1"/>
    <col min="2355" max="2355" width="14.125" style="522" customWidth="1"/>
    <col min="2356" max="2356" width="6.125" style="522" customWidth="1"/>
    <col min="2357" max="2357" width="0" style="522" hidden="1" customWidth="1"/>
    <col min="2358" max="2560" width="9" style="522"/>
    <col min="2561" max="2561" width="3.375" style="522" customWidth="1"/>
    <col min="2562" max="2562" width="15.625" style="522" customWidth="1"/>
    <col min="2563" max="2563" width="17.625" style="522" customWidth="1"/>
    <col min="2564" max="2564" width="2.625" style="522" bestFit="1" customWidth="1"/>
    <col min="2565" max="2565" width="13.625" style="522" customWidth="1"/>
    <col min="2566" max="2566" width="7.625" style="522" customWidth="1"/>
    <col min="2567" max="2567" width="0" style="522" hidden="1" customWidth="1"/>
    <col min="2568" max="2569" width="5.625" style="522" customWidth="1"/>
    <col min="2570" max="2571" width="0" style="522" hidden="1" customWidth="1"/>
    <col min="2572" max="2573" width="5.625" style="522" customWidth="1"/>
    <col min="2574" max="2575" width="0" style="522" hidden="1" customWidth="1"/>
    <col min="2576" max="2577" width="5.625" style="522" customWidth="1"/>
    <col min="2578" max="2579" width="0" style="522" hidden="1" customWidth="1"/>
    <col min="2580" max="2581" width="5.625" style="522" customWidth="1"/>
    <col min="2582" max="2583" width="0" style="522" hidden="1" customWidth="1"/>
    <col min="2584" max="2585" width="5.625" style="522" customWidth="1"/>
    <col min="2586" max="2587" width="0" style="522" hidden="1" customWidth="1"/>
    <col min="2588" max="2589" width="5.625" style="522" customWidth="1"/>
    <col min="2590" max="2591" width="0" style="522" hidden="1" customWidth="1"/>
    <col min="2592" max="2593" width="5.625" style="522" customWidth="1"/>
    <col min="2594" max="2595" width="0" style="522" hidden="1" customWidth="1"/>
    <col min="2596" max="2597" width="5.625" style="522" customWidth="1"/>
    <col min="2598" max="2599" width="0" style="522" hidden="1" customWidth="1"/>
    <col min="2600" max="2601" width="5.625" style="522" customWidth="1"/>
    <col min="2602" max="2603" width="0" style="522" hidden="1" customWidth="1"/>
    <col min="2604" max="2605" width="5.625" style="522" customWidth="1"/>
    <col min="2606" max="2607" width="0" style="522" hidden="1" customWidth="1"/>
    <col min="2608" max="2609" width="5.625" style="522" customWidth="1"/>
    <col min="2610" max="2610" width="7.875" style="522" customWidth="1"/>
    <col min="2611" max="2611" width="14.125" style="522" customWidth="1"/>
    <col min="2612" max="2612" width="6.125" style="522" customWidth="1"/>
    <col min="2613" max="2613" width="0" style="522" hidden="1" customWidth="1"/>
    <col min="2614" max="2816" width="9" style="522"/>
    <col min="2817" max="2817" width="3.375" style="522" customWidth="1"/>
    <col min="2818" max="2818" width="15.625" style="522" customWidth="1"/>
    <col min="2819" max="2819" width="17.625" style="522" customWidth="1"/>
    <col min="2820" max="2820" width="2.625" style="522" bestFit="1" customWidth="1"/>
    <col min="2821" max="2821" width="13.625" style="522" customWidth="1"/>
    <col min="2822" max="2822" width="7.625" style="522" customWidth="1"/>
    <col min="2823" max="2823" width="0" style="522" hidden="1" customWidth="1"/>
    <col min="2824" max="2825" width="5.625" style="522" customWidth="1"/>
    <col min="2826" max="2827" width="0" style="522" hidden="1" customWidth="1"/>
    <col min="2828" max="2829" width="5.625" style="522" customWidth="1"/>
    <col min="2830" max="2831" width="0" style="522" hidden="1" customWidth="1"/>
    <col min="2832" max="2833" width="5.625" style="522" customWidth="1"/>
    <col min="2834" max="2835" width="0" style="522" hidden="1" customWidth="1"/>
    <col min="2836" max="2837" width="5.625" style="522" customWidth="1"/>
    <col min="2838" max="2839" width="0" style="522" hidden="1" customWidth="1"/>
    <col min="2840" max="2841" width="5.625" style="522" customWidth="1"/>
    <col min="2842" max="2843" width="0" style="522" hidden="1" customWidth="1"/>
    <col min="2844" max="2845" width="5.625" style="522" customWidth="1"/>
    <col min="2846" max="2847" width="0" style="522" hidden="1" customWidth="1"/>
    <col min="2848" max="2849" width="5.625" style="522" customWidth="1"/>
    <col min="2850" max="2851" width="0" style="522" hidden="1" customWidth="1"/>
    <col min="2852" max="2853" width="5.625" style="522" customWidth="1"/>
    <col min="2854" max="2855" width="0" style="522" hidden="1" customWidth="1"/>
    <col min="2856" max="2857" width="5.625" style="522" customWidth="1"/>
    <col min="2858" max="2859" width="0" style="522" hidden="1" customWidth="1"/>
    <col min="2860" max="2861" width="5.625" style="522" customWidth="1"/>
    <col min="2862" max="2863" width="0" style="522" hidden="1" customWidth="1"/>
    <col min="2864" max="2865" width="5.625" style="522" customWidth="1"/>
    <col min="2866" max="2866" width="7.875" style="522" customWidth="1"/>
    <col min="2867" max="2867" width="14.125" style="522" customWidth="1"/>
    <col min="2868" max="2868" width="6.125" style="522" customWidth="1"/>
    <col min="2869" max="2869" width="0" style="522" hidden="1" customWidth="1"/>
    <col min="2870" max="3072" width="9" style="522"/>
    <col min="3073" max="3073" width="3.375" style="522" customWidth="1"/>
    <col min="3074" max="3074" width="15.625" style="522" customWidth="1"/>
    <col min="3075" max="3075" width="17.625" style="522" customWidth="1"/>
    <col min="3076" max="3076" width="2.625" style="522" bestFit="1" customWidth="1"/>
    <col min="3077" max="3077" width="13.625" style="522" customWidth="1"/>
    <col min="3078" max="3078" width="7.625" style="522" customWidth="1"/>
    <col min="3079" max="3079" width="0" style="522" hidden="1" customWidth="1"/>
    <col min="3080" max="3081" width="5.625" style="522" customWidth="1"/>
    <col min="3082" max="3083" width="0" style="522" hidden="1" customWidth="1"/>
    <col min="3084" max="3085" width="5.625" style="522" customWidth="1"/>
    <col min="3086" max="3087" width="0" style="522" hidden="1" customWidth="1"/>
    <col min="3088" max="3089" width="5.625" style="522" customWidth="1"/>
    <col min="3090" max="3091" width="0" style="522" hidden="1" customWidth="1"/>
    <col min="3092" max="3093" width="5.625" style="522" customWidth="1"/>
    <col min="3094" max="3095" width="0" style="522" hidden="1" customWidth="1"/>
    <col min="3096" max="3097" width="5.625" style="522" customWidth="1"/>
    <col min="3098" max="3099" width="0" style="522" hidden="1" customWidth="1"/>
    <col min="3100" max="3101" width="5.625" style="522" customWidth="1"/>
    <col min="3102" max="3103" width="0" style="522" hidden="1" customWidth="1"/>
    <col min="3104" max="3105" width="5.625" style="522" customWidth="1"/>
    <col min="3106" max="3107" width="0" style="522" hidden="1" customWidth="1"/>
    <col min="3108" max="3109" width="5.625" style="522" customWidth="1"/>
    <col min="3110" max="3111" width="0" style="522" hidden="1" customWidth="1"/>
    <col min="3112" max="3113" width="5.625" style="522" customWidth="1"/>
    <col min="3114" max="3115" width="0" style="522" hidden="1" customWidth="1"/>
    <col min="3116" max="3117" width="5.625" style="522" customWidth="1"/>
    <col min="3118" max="3119" width="0" style="522" hidden="1" customWidth="1"/>
    <col min="3120" max="3121" width="5.625" style="522" customWidth="1"/>
    <col min="3122" max="3122" width="7.875" style="522" customWidth="1"/>
    <col min="3123" max="3123" width="14.125" style="522" customWidth="1"/>
    <col min="3124" max="3124" width="6.125" style="522" customWidth="1"/>
    <col min="3125" max="3125" width="0" style="522" hidden="1" customWidth="1"/>
    <col min="3126" max="3328" width="9" style="522"/>
    <col min="3329" max="3329" width="3.375" style="522" customWidth="1"/>
    <col min="3330" max="3330" width="15.625" style="522" customWidth="1"/>
    <col min="3331" max="3331" width="17.625" style="522" customWidth="1"/>
    <col min="3332" max="3332" width="2.625" style="522" bestFit="1" customWidth="1"/>
    <col min="3333" max="3333" width="13.625" style="522" customWidth="1"/>
    <col min="3334" max="3334" width="7.625" style="522" customWidth="1"/>
    <col min="3335" max="3335" width="0" style="522" hidden="1" customWidth="1"/>
    <col min="3336" max="3337" width="5.625" style="522" customWidth="1"/>
    <col min="3338" max="3339" width="0" style="522" hidden="1" customWidth="1"/>
    <col min="3340" max="3341" width="5.625" style="522" customWidth="1"/>
    <col min="3342" max="3343" width="0" style="522" hidden="1" customWidth="1"/>
    <col min="3344" max="3345" width="5.625" style="522" customWidth="1"/>
    <col min="3346" max="3347" width="0" style="522" hidden="1" customWidth="1"/>
    <col min="3348" max="3349" width="5.625" style="522" customWidth="1"/>
    <col min="3350" max="3351" width="0" style="522" hidden="1" customWidth="1"/>
    <col min="3352" max="3353" width="5.625" style="522" customWidth="1"/>
    <col min="3354" max="3355" width="0" style="522" hidden="1" customWidth="1"/>
    <col min="3356" max="3357" width="5.625" style="522" customWidth="1"/>
    <col min="3358" max="3359" width="0" style="522" hidden="1" customWidth="1"/>
    <col min="3360" max="3361" width="5.625" style="522" customWidth="1"/>
    <col min="3362" max="3363" width="0" style="522" hidden="1" customWidth="1"/>
    <col min="3364" max="3365" width="5.625" style="522" customWidth="1"/>
    <col min="3366" max="3367" width="0" style="522" hidden="1" customWidth="1"/>
    <col min="3368" max="3369" width="5.625" style="522" customWidth="1"/>
    <col min="3370" max="3371" width="0" style="522" hidden="1" customWidth="1"/>
    <col min="3372" max="3373" width="5.625" style="522" customWidth="1"/>
    <col min="3374" max="3375" width="0" style="522" hidden="1" customWidth="1"/>
    <col min="3376" max="3377" width="5.625" style="522" customWidth="1"/>
    <col min="3378" max="3378" width="7.875" style="522" customWidth="1"/>
    <col min="3379" max="3379" width="14.125" style="522" customWidth="1"/>
    <col min="3380" max="3380" width="6.125" style="522" customWidth="1"/>
    <col min="3381" max="3381" width="0" style="522" hidden="1" customWidth="1"/>
    <col min="3382" max="3584" width="9" style="522"/>
    <col min="3585" max="3585" width="3.375" style="522" customWidth="1"/>
    <col min="3586" max="3586" width="15.625" style="522" customWidth="1"/>
    <col min="3587" max="3587" width="17.625" style="522" customWidth="1"/>
    <col min="3588" max="3588" width="2.625" style="522" bestFit="1" customWidth="1"/>
    <col min="3589" max="3589" width="13.625" style="522" customWidth="1"/>
    <col min="3590" max="3590" width="7.625" style="522" customWidth="1"/>
    <col min="3591" max="3591" width="0" style="522" hidden="1" customWidth="1"/>
    <col min="3592" max="3593" width="5.625" style="522" customWidth="1"/>
    <col min="3594" max="3595" width="0" style="522" hidden="1" customWidth="1"/>
    <col min="3596" max="3597" width="5.625" style="522" customWidth="1"/>
    <col min="3598" max="3599" width="0" style="522" hidden="1" customWidth="1"/>
    <col min="3600" max="3601" width="5.625" style="522" customWidth="1"/>
    <col min="3602" max="3603" width="0" style="522" hidden="1" customWidth="1"/>
    <col min="3604" max="3605" width="5.625" style="522" customWidth="1"/>
    <col min="3606" max="3607" width="0" style="522" hidden="1" customWidth="1"/>
    <col min="3608" max="3609" width="5.625" style="522" customWidth="1"/>
    <col min="3610" max="3611" width="0" style="522" hidden="1" customWidth="1"/>
    <col min="3612" max="3613" width="5.625" style="522" customWidth="1"/>
    <col min="3614" max="3615" width="0" style="522" hidden="1" customWidth="1"/>
    <col min="3616" max="3617" width="5.625" style="522" customWidth="1"/>
    <col min="3618" max="3619" width="0" style="522" hidden="1" customWidth="1"/>
    <col min="3620" max="3621" width="5.625" style="522" customWidth="1"/>
    <col min="3622" max="3623" width="0" style="522" hidden="1" customWidth="1"/>
    <col min="3624" max="3625" width="5.625" style="522" customWidth="1"/>
    <col min="3626" max="3627" width="0" style="522" hidden="1" customWidth="1"/>
    <col min="3628" max="3629" width="5.625" style="522" customWidth="1"/>
    <col min="3630" max="3631" width="0" style="522" hidden="1" customWidth="1"/>
    <col min="3632" max="3633" width="5.625" style="522" customWidth="1"/>
    <col min="3634" max="3634" width="7.875" style="522" customWidth="1"/>
    <col min="3635" max="3635" width="14.125" style="522" customWidth="1"/>
    <col min="3636" max="3636" width="6.125" style="522" customWidth="1"/>
    <col min="3637" max="3637" width="0" style="522" hidden="1" customWidth="1"/>
    <col min="3638" max="3840" width="9" style="522"/>
    <col min="3841" max="3841" width="3.375" style="522" customWidth="1"/>
    <col min="3842" max="3842" width="15.625" style="522" customWidth="1"/>
    <col min="3843" max="3843" width="17.625" style="522" customWidth="1"/>
    <col min="3844" max="3844" width="2.625" style="522" bestFit="1" customWidth="1"/>
    <col min="3845" max="3845" width="13.625" style="522" customWidth="1"/>
    <col min="3846" max="3846" width="7.625" style="522" customWidth="1"/>
    <col min="3847" max="3847" width="0" style="522" hidden="1" customWidth="1"/>
    <col min="3848" max="3849" width="5.625" style="522" customWidth="1"/>
    <col min="3850" max="3851" width="0" style="522" hidden="1" customWidth="1"/>
    <col min="3852" max="3853" width="5.625" style="522" customWidth="1"/>
    <col min="3854" max="3855" width="0" style="522" hidden="1" customWidth="1"/>
    <col min="3856" max="3857" width="5.625" style="522" customWidth="1"/>
    <col min="3858" max="3859" width="0" style="522" hidden="1" customWidth="1"/>
    <col min="3860" max="3861" width="5.625" style="522" customWidth="1"/>
    <col min="3862" max="3863" width="0" style="522" hidden="1" customWidth="1"/>
    <col min="3864" max="3865" width="5.625" style="522" customWidth="1"/>
    <col min="3866" max="3867" width="0" style="522" hidden="1" customWidth="1"/>
    <col min="3868" max="3869" width="5.625" style="522" customWidth="1"/>
    <col min="3870" max="3871" width="0" style="522" hidden="1" customWidth="1"/>
    <col min="3872" max="3873" width="5.625" style="522" customWidth="1"/>
    <col min="3874" max="3875" width="0" style="522" hidden="1" customWidth="1"/>
    <col min="3876" max="3877" width="5.625" style="522" customWidth="1"/>
    <col min="3878" max="3879" width="0" style="522" hidden="1" customWidth="1"/>
    <col min="3880" max="3881" width="5.625" style="522" customWidth="1"/>
    <col min="3882" max="3883" width="0" style="522" hidden="1" customWidth="1"/>
    <col min="3884" max="3885" width="5.625" style="522" customWidth="1"/>
    <col min="3886" max="3887" width="0" style="522" hidden="1" customWidth="1"/>
    <col min="3888" max="3889" width="5.625" style="522" customWidth="1"/>
    <col min="3890" max="3890" width="7.875" style="522" customWidth="1"/>
    <col min="3891" max="3891" width="14.125" style="522" customWidth="1"/>
    <col min="3892" max="3892" width="6.125" style="522" customWidth="1"/>
    <col min="3893" max="3893" width="0" style="522" hidden="1" customWidth="1"/>
    <col min="3894" max="4096" width="9" style="522"/>
    <col min="4097" max="4097" width="3.375" style="522" customWidth="1"/>
    <col min="4098" max="4098" width="15.625" style="522" customWidth="1"/>
    <col min="4099" max="4099" width="17.625" style="522" customWidth="1"/>
    <col min="4100" max="4100" width="2.625" style="522" bestFit="1" customWidth="1"/>
    <col min="4101" max="4101" width="13.625" style="522" customWidth="1"/>
    <col min="4102" max="4102" width="7.625" style="522" customWidth="1"/>
    <col min="4103" max="4103" width="0" style="522" hidden="1" customWidth="1"/>
    <col min="4104" max="4105" width="5.625" style="522" customWidth="1"/>
    <col min="4106" max="4107" width="0" style="522" hidden="1" customWidth="1"/>
    <col min="4108" max="4109" width="5.625" style="522" customWidth="1"/>
    <col min="4110" max="4111" width="0" style="522" hidden="1" customWidth="1"/>
    <col min="4112" max="4113" width="5.625" style="522" customWidth="1"/>
    <col min="4114" max="4115" width="0" style="522" hidden="1" customWidth="1"/>
    <col min="4116" max="4117" width="5.625" style="522" customWidth="1"/>
    <col min="4118" max="4119" width="0" style="522" hidden="1" customWidth="1"/>
    <col min="4120" max="4121" width="5.625" style="522" customWidth="1"/>
    <col min="4122" max="4123" width="0" style="522" hidden="1" customWidth="1"/>
    <col min="4124" max="4125" width="5.625" style="522" customWidth="1"/>
    <col min="4126" max="4127" width="0" style="522" hidden="1" customWidth="1"/>
    <col min="4128" max="4129" width="5.625" style="522" customWidth="1"/>
    <col min="4130" max="4131" width="0" style="522" hidden="1" customWidth="1"/>
    <col min="4132" max="4133" width="5.625" style="522" customWidth="1"/>
    <col min="4134" max="4135" width="0" style="522" hidden="1" customWidth="1"/>
    <col min="4136" max="4137" width="5.625" style="522" customWidth="1"/>
    <col min="4138" max="4139" width="0" style="522" hidden="1" customWidth="1"/>
    <col min="4140" max="4141" width="5.625" style="522" customWidth="1"/>
    <col min="4142" max="4143" width="0" style="522" hidden="1" customWidth="1"/>
    <col min="4144" max="4145" width="5.625" style="522" customWidth="1"/>
    <col min="4146" max="4146" width="7.875" style="522" customWidth="1"/>
    <col min="4147" max="4147" width="14.125" style="522" customWidth="1"/>
    <col min="4148" max="4148" width="6.125" style="522" customWidth="1"/>
    <col min="4149" max="4149" width="0" style="522" hidden="1" customWidth="1"/>
    <col min="4150" max="4352" width="9" style="522"/>
    <col min="4353" max="4353" width="3.375" style="522" customWidth="1"/>
    <col min="4354" max="4354" width="15.625" style="522" customWidth="1"/>
    <col min="4355" max="4355" width="17.625" style="522" customWidth="1"/>
    <col min="4356" max="4356" width="2.625" style="522" bestFit="1" customWidth="1"/>
    <col min="4357" max="4357" width="13.625" style="522" customWidth="1"/>
    <col min="4358" max="4358" width="7.625" style="522" customWidth="1"/>
    <col min="4359" max="4359" width="0" style="522" hidden="1" customWidth="1"/>
    <col min="4360" max="4361" width="5.625" style="522" customWidth="1"/>
    <col min="4362" max="4363" width="0" style="522" hidden="1" customWidth="1"/>
    <col min="4364" max="4365" width="5.625" style="522" customWidth="1"/>
    <col min="4366" max="4367" width="0" style="522" hidden="1" customWidth="1"/>
    <col min="4368" max="4369" width="5.625" style="522" customWidth="1"/>
    <col min="4370" max="4371" width="0" style="522" hidden="1" customWidth="1"/>
    <col min="4372" max="4373" width="5.625" style="522" customWidth="1"/>
    <col min="4374" max="4375" width="0" style="522" hidden="1" customWidth="1"/>
    <col min="4376" max="4377" width="5.625" style="522" customWidth="1"/>
    <col min="4378" max="4379" width="0" style="522" hidden="1" customWidth="1"/>
    <col min="4380" max="4381" width="5.625" style="522" customWidth="1"/>
    <col min="4382" max="4383" width="0" style="522" hidden="1" customWidth="1"/>
    <col min="4384" max="4385" width="5.625" style="522" customWidth="1"/>
    <col min="4386" max="4387" width="0" style="522" hidden="1" customWidth="1"/>
    <col min="4388" max="4389" width="5.625" style="522" customWidth="1"/>
    <col min="4390" max="4391" width="0" style="522" hidden="1" customWidth="1"/>
    <col min="4392" max="4393" width="5.625" style="522" customWidth="1"/>
    <col min="4394" max="4395" width="0" style="522" hidden="1" customWidth="1"/>
    <col min="4396" max="4397" width="5.625" style="522" customWidth="1"/>
    <col min="4398" max="4399" width="0" style="522" hidden="1" customWidth="1"/>
    <col min="4400" max="4401" width="5.625" style="522" customWidth="1"/>
    <col min="4402" max="4402" width="7.875" style="522" customWidth="1"/>
    <col min="4403" max="4403" width="14.125" style="522" customWidth="1"/>
    <col min="4404" max="4404" width="6.125" style="522" customWidth="1"/>
    <col min="4405" max="4405" width="0" style="522" hidden="1" customWidth="1"/>
    <col min="4406" max="4608" width="9" style="522"/>
    <col min="4609" max="4609" width="3.375" style="522" customWidth="1"/>
    <col min="4610" max="4610" width="15.625" style="522" customWidth="1"/>
    <col min="4611" max="4611" width="17.625" style="522" customWidth="1"/>
    <col min="4612" max="4612" width="2.625" style="522" bestFit="1" customWidth="1"/>
    <col min="4613" max="4613" width="13.625" style="522" customWidth="1"/>
    <col min="4614" max="4614" width="7.625" style="522" customWidth="1"/>
    <col min="4615" max="4615" width="0" style="522" hidden="1" customWidth="1"/>
    <col min="4616" max="4617" width="5.625" style="522" customWidth="1"/>
    <col min="4618" max="4619" width="0" style="522" hidden="1" customWidth="1"/>
    <col min="4620" max="4621" width="5.625" style="522" customWidth="1"/>
    <col min="4622" max="4623" width="0" style="522" hidden="1" customWidth="1"/>
    <col min="4624" max="4625" width="5.625" style="522" customWidth="1"/>
    <col min="4626" max="4627" width="0" style="522" hidden="1" customWidth="1"/>
    <col min="4628" max="4629" width="5.625" style="522" customWidth="1"/>
    <col min="4630" max="4631" width="0" style="522" hidden="1" customWidth="1"/>
    <col min="4632" max="4633" width="5.625" style="522" customWidth="1"/>
    <col min="4634" max="4635" width="0" style="522" hidden="1" customWidth="1"/>
    <col min="4636" max="4637" width="5.625" style="522" customWidth="1"/>
    <col min="4638" max="4639" width="0" style="522" hidden="1" customWidth="1"/>
    <col min="4640" max="4641" width="5.625" style="522" customWidth="1"/>
    <col min="4642" max="4643" width="0" style="522" hidden="1" customWidth="1"/>
    <col min="4644" max="4645" width="5.625" style="522" customWidth="1"/>
    <col min="4646" max="4647" width="0" style="522" hidden="1" customWidth="1"/>
    <col min="4648" max="4649" width="5.625" style="522" customWidth="1"/>
    <col min="4650" max="4651" width="0" style="522" hidden="1" customWidth="1"/>
    <col min="4652" max="4653" width="5.625" style="522" customWidth="1"/>
    <col min="4654" max="4655" width="0" style="522" hidden="1" customWidth="1"/>
    <col min="4656" max="4657" width="5.625" style="522" customWidth="1"/>
    <col min="4658" max="4658" width="7.875" style="522" customWidth="1"/>
    <col min="4659" max="4659" width="14.125" style="522" customWidth="1"/>
    <col min="4660" max="4660" width="6.125" style="522" customWidth="1"/>
    <col min="4661" max="4661" width="0" style="522" hidden="1" customWidth="1"/>
    <col min="4662" max="4864" width="9" style="522"/>
    <col min="4865" max="4865" width="3.375" style="522" customWidth="1"/>
    <col min="4866" max="4866" width="15.625" style="522" customWidth="1"/>
    <col min="4867" max="4867" width="17.625" style="522" customWidth="1"/>
    <col min="4868" max="4868" width="2.625" style="522" bestFit="1" customWidth="1"/>
    <col min="4869" max="4869" width="13.625" style="522" customWidth="1"/>
    <col min="4870" max="4870" width="7.625" style="522" customWidth="1"/>
    <col min="4871" max="4871" width="0" style="522" hidden="1" customWidth="1"/>
    <col min="4872" max="4873" width="5.625" style="522" customWidth="1"/>
    <col min="4874" max="4875" width="0" style="522" hidden="1" customWidth="1"/>
    <col min="4876" max="4877" width="5.625" style="522" customWidth="1"/>
    <col min="4878" max="4879" width="0" style="522" hidden="1" customWidth="1"/>
    <col min="4880" max="4881" width="5.625" style="522" customWidth="1"/>
    <col min="4882" max="4883" width="0" style="522" hidden="1" customWidth="1"/>
    <col min="4884" max="4885" width="5.625" style="522" customWidth="1"/>
    <col min="4886" max="4887" width="0" style="522" hidden="1" customWidth="1"/>
    <col min="4888" max="4889" width="5.625" style="522" customWidth="1"/>
    <col min="4890" max="4891" width="0" style="522" hidden="1" customWidth="1"/>
    <col min="4892" max="4893" width="5.625" style="522" customWidth="1"/>
    <col min="4894" max="4895" width="0" style="522" hidden="1" customWidth="1"/>
    <col min="4896" max="4897" width="5.625" style="522" customWidth="1"/>
    <col min="4898" max="4899" width="0" style="522" hidden="1" customWidth="1"/>
    <col min="4900" max="4901" width="5.625" style="522" customWidth="1"/>
    <col min="4902" max="4903" width="0" style="522" hidden="1" customWidth="1"/>
    <col min="4904" max="4905" width="5.625" style="522" customWidth="1"/>
    <col min="4906" max="4907" width="0" style="522" hidden="1" customWidth="1"/>
    <col min="4908" max="4909" width="5.625" style="522" customWidth="1"/>
    <col min="4910" max="4911" width="0" style="522" hidden="1" customWidth="1"/>
    <col min="4912" max="4913" width="5.625" style="522" customWidth="1"/>
    <col min="4914" max="4914" width="7.875" style="522" customWidth="1"/>
    <col min="4915" max="4915" width="14.125" style="522" customWidth="1"/>
    <col min="4916" max="4916" width="6.125" style="522" customWidth="1"/>
    <col min="4917" max="4917" width="0" style="522" hidden="1" customWidth="1"/>
    <col min="4918" max="5120" width="9" style="522"/>
    <col min="5121" max="5121" width="3.375" style="522" customWidth="1"/>
    <col min="5122" max="5122" width="15.625" style="522" customWidth="1"/>
    <col min="5123" max="5123" width="17.625" style="522" customWidth="1"/>
    <col min="5124" max="5124" width="2.625" style="522" bestFit="1" customWidth="1"/>
    <col min="5125" max="5125" width="13.625" style="522" customWidth="1"/>
    <col min="5126" max="5126" width="7.625" style="522" customWidth="1"/>
    <col min="5127" max="5127" width="0" style="522" hidden="1" customWidth="1"/>
    <col min="5128" max="5129" width="5.625" style="522" customWidth="1"/>
    <col min="5130" max="5131" width="0" style="522" hidden="1" customWidth="1"/>
    <col min="5132" max="5133" width="5.625" style="522" customWidth="1"/>
    <col min="5134" max="5135" width="0" style="522" hidden="1" customWidth="1"/>
    <col min="5136" max="5137" width="5.625" style="522" customWidth="1"/>
    <col min="5138" max="5139" width="0" style="522" hidden="1" customWidth="1"/>
    <col min="5140" max="5141" width="5.625" style="522" customWidth="1"/>
    <col min="5142" max="5143" width="0" style="522" hidden="1" customWidth="1"/>
    <col min="5144" max="5145" width="5.625" style="522" customWidth="1"/>
    <col min="5146" max="5147" width="0" style="522" hidden="1" customWidth="1"/>
    <col min="5148" max="5149" width="5.625" style="522" customWidth="1"/>
    <col min="5150" max="5151" width="0" style="522" hidden="1" customWidth="1"/>
    <col min="5152" max="5153" width="5.625" style="522" customWidth="1"/>
    <col min="5154" max="5155" width="0" style="522" hidden="1" customWidth="1"/>
    <col min="5156" max="5157" width="5.625" style="522" customWidth="1"/>
    <col min="5158" max="5159" width="0" style="522" hidden="1" customWidth="1"/>
    <col min="5160" max="5161" width="5.625" style="522" customWidth="1"/>
    <col min="5162" max="5163" width="0" style="522" hidden="1" customWidth="1"/>
    <col min="5164" max="5165" width="5.625" style="522" customWidth="1"/>
    <col min="5166" max="5167" width="0" style="522" hidden="1" customWidth="1"/>
    <col min="5168" max="5169" width="5.625" style="522" customWidth="1"/>
    <col min="5170" max="5170" width="7.875" style="522" customWidth="1"/>
    <col min="5171" max="5171" width="14.125" style="522" customWidth="1"/>
    <col min="5172" max="5172" width="6.125" style="522" customWidth="1"/>
    <col min="5173" max="5173" width="0" style="522" hidden="1" customWidth="1"/>
    <col min="5174" max="5376" width="9" style="522"/>
    <col min="5377" max="5377" width="3.375" style="522" customWidth="1"/>
    <col min="5378" max="5378" width="15.625" style="522" customWidth="1"/>
    <col min="5379" max="5379" width="17.625" style="522" customWidth="1"/>
    <col min="5380" max="5380" width="2.625" style="522" bestFit="1" customWidth="1"/>
    <col min="5381" max="5381" width="13.625" style="522" customWidth="1"/>
    <col min="5382" max="5382" width="7.625" style="522" customWidth="1"/>
    <col min="5383" max="5383" width="0" style="522" hidden="1" customWidth="1"/>
    <col min="5384" max="5385" width="5.625" style="522" customWidth="1"/>
    <col min="5386" max="5387" width="0" style="522" hidden="1" customWidth="1"/>
    <col min="5388" max="5389" width="5.625" style="522" customWidth="1"/>
    <col min="5390" max="5391" width="0" style="522" hidden="1" customWidth="1"/>
    <col min="5392" max="5393" width="5.625" style="522" customWidth="1"/>
    <col min="5394" max="5395" width="0" style="522" hidden="1" customWidth="1"/>
    <col min="5396" max="5397" width="5.625" style="522" customWidth="1"/>
    <col min="5398" max="5399" width="0" style="522" hidden="1" customWidth="1"/>
    <col min="5400" max="5401" width="5.625" style="522" customWidth="1"/>
    <col min="5402" max="5403" width="0" style="522" hidden="1" customWidth="1"/>
    <col min="5404" max="5405" width="5.625" style="522" customWidth="1"/>
    <col min="5406" max="5407" width="0" style="522" hidden="1" customWidth="1"/>
    <col min="5408" max="5409" width="5.625" style="522" customWidth="1"/>
    <col min="5410" max="5411" width="0" style="522" hidden="1" customWidth="1"/>
    <col min="5412" max="5413" width="5.625" style="522" customWidth="1"/>
    <col min="5414" max="5415" width="0" style="522" hidden="1" customWidth="1"/>
    <col min="5416" max="5417" width="5.625" style="522" customWidth="1"/>
    <col min="5418" max="5419" width="0" style="522" hidden="1" customWidth="1"/>
    <col min="5420" max="5421" width="5.625" style="522" customWidth="1"/>
    <col min="5422" max="5423" width="0" style="522" hidden="1" customWidth="1"/>
    <col min="5424" max="5425" width="5.625" style="522" customWidth="1"/>
    <col min="5426" max="5426" width="7.875" style="522" customWidth="1"/>
    <col min="5427" max="5427" width="14.125" style="522" customWidth="1"/>
    <col min="5428" max="5428" width="6.125" style="522" customWidth="1"/>
    <col min="5429" max="5429" width="0" style="522" hidden="1" customWidth="1"/>
    <col min="5430" max="5632" width="9" style="522"/>
    <col min="5633" max="5633" width="3.375" style="522" customWidth="1"/>
    <col min="5634" max="5634" width="15.625" style="522" customWidth="1"/>
    <col min="5635" max="5635" width="17.625" style="522" customWidth="1"/>
    <col min="5636" max="5636" width="2.625" style="522" bestFit="1" customWidth="1"/>
    <col min="5637" max="5637" width="13.625" style="522" customWidth="1"/>
    <col min="5638" max="5638" width="7.625" style="522" customWidth="1"/>
    <col min="5639" max="5639" width="0" style="522" hidden="1" customWidth="1"/>
    <col min="5640" max="5641" width="5.625" style="522" customWidth="1"/>
    <col min="5642" max="5643" width="0" style="522" hidden="1" customWidth="1"/>
    <col min="5644" max="5645" width="5.625" style="522" customWidth="1"/>
    <col min="5646" max="5647" width="0" style="522" hidden="1" customWidth="1"/>
    <col min="5648" max="5649" width="5.625" style="522" customWidth="1"/>
    <col min="5650" max="5651" width="0" style="522" hidden="1" customWidth="1"/>
    <col min="5652" max="5653" width="5.625" style="522" customWidth="1"/>
    <col min="5654" max="5655" width="0" style="522" hidden="1" customWidth="1"/>
    <col min="5656" max="5657" width="5.625" style="522" customWidth="1"/>
    <col min="5658" max="5659" width="0" style="522" hidden="1" customWidth="1"/>
    <col min="5660" max="5661" width="5.625" style="522" customWidth="1"/>
    <col min="5662" max="5663" width="0" style="522" hidden="1" customWidth="1"/>
    <col min="5664" max="5665" width="5.625" style="522" customWidth="1"/>
    <col min="5666" max="5667" width="0" style="522" hidden="1" customWidth="1"/>
    <col min="5668" max="5669" width="5.625" style="522" customWidth="1"/>
    <col min="5670" max="5671" width="0" style="522" hidden="1" customWidth="1"/>
    <col min="5672" max="5673" width="5.625" style="522" customWidth="1"/>
    <col min="5674" max="5675" width="0" style="522" hidden="1" customWidth="1"/>
    <col min="5676" max="5677" width="5.625" style="522" customWidth="1"/>
    <col min="5678" max="5679" width="0" style="522" hidden="1" customWidth="1"/>
    <col min="5680" max="5681" width="5.625" style="522" customWidth="1"/>
    <col min="5682" max="5682" width="7.875" style="522" customWidth="1"/>
    <col min="5683" max="5683" width="14.125" style="522" customWidth="1"/>
    <col min="5684" max="5684" width="6.125" style="522" customWidth="1"/>
    <col min="5685" max="5685" width="0" style="522" hidden="1" customWidth="1"/>
    <col min="5686" max="5888" width="9" style="522"/>
    <col min="5889" max="5889" width="3.375" style="522" customWidth="1"/>
    <col min="5890" max="5890" width="15.625" style="522" customWidth="1"/>
    <col min="5891" max="5891" width="17.625" style="522" customWidth="1"/>
    <col min="5892" max="5892" width="2.625" style="522" bestFit="1" customWidth="1"/>
    <col min="5893" max="5893" width="13.625" style="522" customWidth="1"/>
    <col min="5894" max="5894" width="7.625" style="522" customWidth="1"/>
    <col min="5895" max="5895" width="0" style="522" hidden="1" customWidth="1"/>
    <col min="5896" max="5897" width="5.625" style="522" customWidth="1"/>
    <col min="5898" max="5899" width="0" style="522" hidden="1" customWidth="1"/>
    <col min="5900" max="5901" width="5.625" style="522" customWidth="1"/>
    <col min="5902" max="5903" width="0" style="522" hidden="1" customWidth="1"/>
    <col min="5904" max="5905" width="5.625" style="522" customWidth="1"/>
    <col min="5906" max="5907" width="0" style="522" hidden="1" customWidth="1"/>
    <col min="5908" max="5909" width="5.625" style="522" customWidth="1"/>
    <col min="5910" max="5911" width="0" style="522" hidden="1" customWidth="1"/>
    <col min="5912" max="5913" width="5.625" style="522" customWidth="1"/>
    <col min="5914" max="5915" width="0" style="522" hidden="1" customWidth="1"/>
    <col min="5916" max="5917" width="5.625" style="522" customWidth="1"/>
    <col min="5918" max="5919" width="0" style="522" hidden="1" customWidth="1"/>
    <col min="5920" max="5921" width="5.625" style="522" customWidth="1"/>
    <col min="5922" max="5923" width="0" style="522" hidden="1" customWidth="1"/>
    <col min="5924" max="5925" width="5.625" style="522" customWidth="1"/>
    <col min="5926" max="5927" width="0" style="522" hidden="1" customWidth="1"/>
    <col min="5928" max="5929" width="5.625" style="522" customWidth="1"/>
    <col min="5930" max="5931" width="0" style="522" hidden="1" customWidth="1"/>
    <col min="5932" max="5933" width="5.625" style="522" customWidth="1"/>
    <col min="5934" max="5935" width="0" style="522" hidden="1" customWidth="1"/>
    <col min="5936" max="5937" width="5.625" style="522" customWidth="1"/>
    <col min="5938" max="5938" width="7.875" style="522" customWidth="1"/>
    <col min="5939" max="5939" width="14.125" style="522" customWidth="1"/>
    <col min="5940" max="5940" width="6.125" style="522" customWidth="1"/>
    <col min="5941" max="5941" width="0" style="522" hidden="1" customWidth="1"/>
    <col min="5942" max="6144" width="9" style="522"/>
    <col min="6145" max="6145" width="3.375" style="522" customWidth="1"/>
    <col min="6146" max="6146" width="15.625" style="522" customWidth="1"/>
    <col min="6147" max="6147" width="17.625" style="522" customWidth="1"/>
    <col min="6148" max="6148" width="2.625" style="522" bestFit="1" customWidth="1"/>
    <col min="6149" max="6149" width="13.625" style="522" customWidth="1"/>
    <col min="6150" max="6150" width="7.625" style="522" customWidth="1"/>
    <col min="6151" max="6151" width="0" style="522" hidden="1" customWidth="1"/>
    <col min="6152" max="6153" width="5.625" style="522" customWidth="1"/>
    <col min="6154" max="6155" width="0" style="522" hidden="1" customWidth="1"/>
    <col min="6156" max="6157" width="5.625" style="522" customWidth="1"/>
    <col min="6158" max="6159" width="0" style="522" hidden="1" customWidth="1"/>
    <col min="6160" max="6161" width="5.625" style="522" customWidth="1"/>
    <col min="6162" max="6163" width="0" style="522" hidden="1" customWidth="1"/>
    <col min="6164" max="6165" width="5.625" style="522" customWidth="1"/>
    <col min="6166" max="6167" width="0" style="522" hidden="1" customWidth="1"/>
    <col min="6168" max="6169" width="5.625" style="522" customWidth="1"/>
    <col min="6170" max="6171" width="0" style="522" hidden="1" customWidth="1"/>
    <col min="6172" max="6173" width="5.625" style="522" customWidth="1"/>
    <col min="6174" max="6175" width="0" style="522" hidden="1" customWidth="1"/>
    <col min="6176" max="6177" width="5.625" style="522" customWidth="1"/>
    <col min="6178" max="6179" width="0" style="522" hidden="1" customWidth="1"/>
    <col min="6180" max="6181" width="5.625" style="522" customWidth="1"/>
    <col min="6182" max="6183" width="0" style="522" hidden="1" customWidth="1"/>
    <col min="6184" max="6185" width="5.625" style="522" customWidth="1"/>
    <col min="6186" max="6187" width="0" style="522" hidden="1" customWidth="1"/>
    <col min="6188" max="6189" width="5.625" style="522" customWidth="1"/>
    <col min="6190" max="6191" width="0" style="522" hidden="1" customWidth="1"/>
    <col min="6192" max="6193" width="5.625" style="522" customWidth="1"/>
    <col min="6194" max="6194" width="7.875" style="522" customWidth="1"/>
    <col min="6195" max="6195" width="14.125" style="522" customWidth="1"/>
    <col min="6196" max="6196" width="6.125" style="522" customWidth="1"/>
    <col min="6197" max="6197" width="0" style="522" hidden="1" customWidth="1"/>
    <col min="6198" max="6400" width="9" style="522"/>
    <col min="6401" max="6401" width="3.375" style="522" customWidth="1"/>
    <col min="6402" max="6402" width="15.625" style="522" customWidth="1"/>
    <col min="6403" max="6403" width="17.625" style="522" customWidth="1"/>
    <col min="6404" max="6404" width="2.625" style="522" bestFit="1" customWidth="1"/>
    <col min="6405" max="6405" width="13.625" style="522" customWidth="1"/>
    <col min="6406" max="6406" width="7.625" style="522" customWidth="1"/>
    <col min="6407" max="6407" width="0" style="522" hidden="1" customWidth="1"/>
    <col min="6408" max="6409" width="5.625" style="522" customWidth="1"/>
    <col min="6410" max="6411" width="0" style="522" hidden="1" customWidth="1"/>
    <col min="6412" max="6413" width="5.625" style="522" customWidth="1"/>
    <col min="6414" max="6415" width="0" style="522" hidden="1" customWidth="1"/>
    <col min="6416" max="6417" width="5.625" style="522" customWidth="1"/>
    <col min="6418" max="6419" width="0" style="522" hidden="1" customWidth="1"/>
    <col min="6420" max="6421" width="5.625" style="522" customWidth="1"/>
    <col min="6422" max="6423" width="0" style="522" hidden="1" customWidth="1"/>
    <col min="6424" max="6425" width="5.625" style="522" customWidth="1"/>
    <col min="6426" max="6427" width="0" style="522" hidden="1" customWidth="1"/>
    <col min="6428" max="6429" width="5.625" style="522" customWidth="1"/>
    <col min="6430" max="6431" width="0" style="522" hidden="1" customWidth="1"/>
    <col min="6432" max="6433" width="5.625" style="522" customWidth="1"/>
    <col min="6434" max="6435" width="0" style="522" hidden="1" customWidth="1"/>
    <col min="6436" max="6437" width="5.625" style="522" customWidth="1"/>
    <col min="6438" max="6439" width="0" style="522" hidden="1" customWidth="1"/>
    <col min="6440" max="6441" width="5.625" style="522" customWidth="1"/>
    <col min="6442" max="6443" width="0" style="522" hidden="1" customWidth="1"/>
    <col min="6444" max="6445" width="5.625" style="522" customWidth="1"/>
    <col min="6446" max="6447" width="0" style="522" hidden="1" customWidth="1"/>
    <col min="6448" max="6449" width="5.625" style="522" customWidth="1"/>
    <col min="6450" max="6450" width="7.875" style="522" customWidth="1"/>
    <col min="6451" max="6451" width="14.125" style="522" customWidth="1"/>
    <col min="6452" max="6452" width="6.125" style="522" customWidth="1"/>
    <col min="6453" max="6453" width="0" style="522" hidden="1" customWidth="1"/>
    <col min="6454" max="6656" width="9" style="522"/>
    <col min="6657" max="6657" width="3.375" style="522" customWidth="1"/>
    <col min="6658" max="6658" width="15.625" style="522" customWidth="1"/>
    <col min="6659" max="6659" width="17.625" style="522" customWidth="1"/>
    <col min="6660" max="6660" width="2.625" style="522" bestFit="1" customWidth="1"/>
    <col min="6661" max="6661" width="13.625" style="522" customWidth="1"/>
    <col min="6662" max="6662" width="7.625" style="522" customWidth="1"/>
    <col min="6663" max="6663" width="0" style="522" hidden="1" customWidth="1"/>
    <col min="6664" max="6665" width="5.625" style="522" customWidth="1"/>
    <col min="6666" max="6667" width="0" style="522" hidden="1" customWidth="1"/>
    <col min="6668" max="6669" width="5.625" style="522" customWidth="1"/>
    <col min="6670" max="6671" width="0" style="522" hidden="1" customWidth="1"/>
    <col min="6672" max="6673" width="5.625" style="522" customWidth="1"/>
    <col min="6674" max="6675" width="0" style="522" hidden="1" customWidth="1"/>
    <col min="6676" max="6677" width="5.625" style="522" customWidth="1"/>
    <col min="6678" max="6679" width="0" style="522" hidden="1" customWidth="1"/>
    <col min="6680" max="6681" width="5.625" style="522" customWidth="1"/>
    <col min="6682" max="6683" width="0" style="522" hidden="1" customWidth="1"/>
    <col min="6684" max="6685" width="5.625" style="522" customWidth="1"/>
    <col min="6686" max="6687" width="0" style="522" hidden="1" customWidth="1"/>
    <col min="6688" max="6689" width="5.625" style="522" customWidth="1"/>
    <col min="6690" max="6691" width="0" style="522" hidden="1" customWidth="1"/>
    <col min="6692" max="6693" width="5.625" style="522" customWidth="1"/>
    <col min="6694" max="6695" width="0" style="522" hidden="1" customWidth="1"/>
    <col min="6696" max="6697" width="5.625" style="522" customWidth="1"/>
    <col min="6698" max="6699" width="0" style="522" hidden="1" customWidth="1"/>
    <col min="6700" max="6701" width="5.625" style="522" customWidth="1"/>
    <col min="6702" max="6703" width="0" style="522" hidden="1" customWidth="1"/>
    <col min="6704" max="6705" width="5.625" style="522" customWidth="1"/>
    <col min="6706" max="6706" width="7.875" style="522" customWidth="1"/>
    <col min="6707" max="6707" width="14.125" style="522" customWidth="1"/>
    <col min="6708" max="6708" width="6.125" style="522" customWidth="1"/>
    <col min="6709" max="6709" width="0" style="522" hidden="1" customWidth="1"/>
    <col min="6710" max="6912" width="9" style="522"/>
    <col min="6913" max="6913" width="3.375" style="522" customWidth="1"/>
    <col min="6914" max="6914" width="15.625" style="522" customWidth="1"/>
    <col min="6915" max="6915" width="17.625" style="522" customWidth="1"/>
    <col min="6916" max="6916" width="2.625" style="522" bestFit="1" customWidth="1"/>
    <col min="6917" max="6917" width="13.625" style="522" customWidth="1"/>
    <col min="6918" max="6918" width="7.625" style="522" customWidth="1"/>
    <col min="6919" max="6919" width="0" style="522" hidden="1" customWidth="1"/>
    <col min="6920" max="6921" width="5.625" style="522" customWidth="1"/>
    <col min="6922" max="6923" width="0" style="522" hidden="1" customWidth="1"/>
    <col min="6924" max="6925" width="5.625" style="522" customWidth="1"/>
    <col min="6926" max="6927" width="0" style="522" hidden="1" customWidth="1"/>
    <col min="6928" max="6929" width="5.625" style="522" customWidth="1"/>
    <col min="6930" max="6931" width="0" style="522" hidden="1" customWidth="1"/>
    <col min="6932" max="6933" width="5.625" style="522" customWidth="1"/>
    <col min="6934" max="6935" width="0" style="522" hidden="1" customWidth="1"/>
    <col min="6936" max="6937" width="5.625" style="522" customWidth="1"/>
    <col min="6938" max="6939" width="0" style="522" hidden="1" customWidth="1"/>
    <col min="6940" max="6941" width="5.625" style="522" customWidth="1"/>
    <col min="6942" max="6943" width="0" style="522" hidden="1" customWidth="1"/>
    <col min="6944" max="6945" width="5.625" style="522" customWidth="1"/>
    <col min="6946" max="6947" width="0" style="522" hidden="1" customWidth="1"/>
    <col min="6948" max="6949" width="5.625" style="522" customWidth="1"/>
    <col min="6950" max="6951" width="0" style="522" hidden="1" customWidth="1"/>
    <col min="6952" max="6953" width="5.625" style="522" customWidth="1"/>
    <col min="6954" max="6955" width="0" style="522" hidden="1" customWidth="1"/>
    <col min="6956" max="6957" width="5.625" style="522" customWidth="1"/>
    <col min="6958" max="6959" width="0" style="522" hidden="1" customWidth="1"/>
    <col min="6960" max="6961" width="5.625" style="522" customWidth="1"/>
    <col min="6962" max="6962" width="7.875" style="522" customWidth="1"/>
    <col min="6963" max="6963" width="14.125" style="522" customWidth="1"/>
    <col min="6964" max="6964" width="6.125" style="522" customWidth="1"/>
    <col min="6965" max="6965" width="0" style="522" hidden="1" customWidth="1"/>
    <col min="6966" max="7168" width="9" style="522"/>
    <col min="7169" max="7169" width="3.375" style="522" customWidth="1"/>
    <col min="7170" max="7170" width="15.625" style="522" customWidth="1"/>
    <col min="7171" max="7171" width="17.625" style="522" customWidth="1"/>
    <col min="7172" max="7172" width="2.625" style="522" bestFit="1" customWidth="1"/>
    <col min="7173" max="7173" width="13.625" style="522" customWidth="1"/>
    <col min="7174" max="7174" width="7.625" style="522" customWidth="1"/>
    <col min="7175" max="7175" width="0" style="522" hidden="1" customWidth="1"/>
    <col min="7176" max="7177" width="5.625" style="522" customWidth="1"/>
    <col min="7178" max="7179" width="0" style="522" hidden="1" customWidth="1"/>
    <col min="7180" max="7181" width="5.625" style="522" customWidth="1"/>
    <col min="7182" max="7183" width="0" style="522" hidden="1" customWidth="1"/>
    <col min="7184" max="7185" width="5.625" style="522" customWidth="1"/>
    <col min="7186" max="7187" width="0" style="522" hidden="1" customWidth="1"/>
    <col min="7188" max="7189" width="5.625" style="522" customWidth="1"/>
    <col min="7190" max="7191" width="0" style="522" hidden="1" customWidth="1"/>
    <col min="7192" max="7193" width="5.625" style="522" customWidth="1"/>
    <col min="7194" max="7195" width="0" style="522" hidden="1" customWidth="1"/>
    <col min="7196" max="7197" width="5.625" style="522" customWidth="1"/>
    <col min="7198" max="7199" width="0" style="522" hidden="1" customWidth="1"/>
    <col min="7200" max="7201" width="5.625" style="522" customWidth="1"/>
    <col min="7202" max="7203" width="0" style="522" hidden="1" customWidth="1"/>
    <col min="7204" max="7205" width="5.625" style="522" customWidth="1"/>
    <col min="7206" max="7207" width="0" style="522" hidden="1" customWidth="1"/>
    <col min="7208" max="7209" width="5.625" style="522" customWidth="1"/>
    <col min="7210" max="7211" width="0" style="522" hidden="1" customWidth="1"/>
    <col min="7212" max="7213" width="5.625" style="522" customWidth="1"/>
    <col min="7214" max="7215" width="0" style="522" hidden="1" customWidth="1"/>
    <col min="7216" max="7217" width="5.625" style="522" customWidth="1"/>
    <col min="7218" max="7218" width="7.875" style="522" customWidth="1"/>
    <col min="7219" max="7219" width="14.125" style="522" customWidth="1"/>
    <col min="7220" max="7220" width="6.125" style="522" customWidth="1"/>
    <col min="7221" max="7221" width="0" style="522" hidden="1" customWidth="1"/>
    <col min="7222" max="7424" width="9" style="522"/>
    <col min="7425" max="7425" width="3.375" style="522" customWidth="1"/>
    <col min="7426" max="7426" width="15.625" style="522" customWidth="1"/>
    <col min="7427" max="7427" width="17.625" style="522" customWidth="1"/>
    <col min="7428" max="7428" width="2.625" style="522" bestFit="1" customWidth="1"/>
    <col min="7429" max="7429" width="13.625" style="522" customWidth="1"/>
    <col min="7430" max="7430" width="7.625" style="522" customWidth="1"/>
    <col min="7431" max="7431" width="0" style="522" hidden="1" customWidth="1"/>
    <col min="7432" max="7433" width="5.625" style="522" customWidth="1"/>
    <col min="7434" max="7435" width="0" style="522" hidden="1" customWidth="1"/>
    <col min="7436" max="7437" width="5.625" style="522" customWidth="1"/>
    <col min="7438" max="7439" width="0" style="522" hidden="1" customWidth="1"/>
    <col min="7440" max="7441" width="5.625" style="522" customWidth="1"/>
    <col min="7442" max="7443" width="0" style="522" hidden="1" customWidth="1"/>
    <col min="7444" max="7445" width="5.625" style="522" customWidth="1"/>
    <col min="7446" max="7447" width="0" style="522" hidden="1" customWidth="1"/>
    <col min="7448" max="7449" width="5.625" style="522" customWidth="1"/>
    <col min="7450" max="7451" width="0" style="522" hidden="1" customWidth="1"/>
    <col min="7452" max="7453" width="5.625" style="522" customWidth="1"/>
    <col min="7454" max="7455" width="0" style="522" hidden="1" customWidth="1"/>
    <col min="7456" max="7457" width="5.625" style="522" customWidth="1"/>
    <col min="7458" max="7459" width="0" style="522" hidden="1" customWidth="1"/>
    <col min="7460" max="7461" width="5.625" style="522" customWidth="1"/>
    <col min="7462" max="7463" width="0" style="522" hidden="1" customWidth="1"/>
    <col min="7464" max="7465" width="5.625" style="522" customWidth="1"/>
    <col min="7466" max="7467" width="0" style="522" hidden="1" customWidth="1"/>
    <col min="7468" max="7469" width="5.625" style="522" customWidth="1"/>
    <col min="7470" max="7471" width="0" style="522" hidden="1" customWidth="1"/>
    <col min="7472" max="7473" width="5.625" style="522" customWidth="1"/>
    <col min="7474" max="7474" width="7.875" style="522" customWidth="1"/>
    <col min="7475" max="7475" width="14.125" style="522" customWidth="1"/>
    <col min="7476" max="7476" width="6.125" style="522" customWidth="1"/>
    <col min="7477" max="7477" width="0" style="522" hidden="1" customWidth="1"/>
    <col min="7478" max="7680" width="9" style="522"/>
    <col min="7681" max="7681" width="3.375" style="522" customWidth="1"/>
    <col min="7682" max="7682" width="15.625" style="522" customWidth="1"/>
    <col min="7683" max="7683" width="17.625" style="522" customWidth="1"/>
    <col min="7684" max="7684" width="2.625" style="522" bestFit="1" customWidth="1"/>
    <col min="7685" max="7685" width="13.625" style="522" customWidth="1"/>
    <col min="7686" max="7686" width="7.625" style="522" customWidth="1"/>
    <col min="7687" max="7687" width="0" style="522" hidden="1" customWidth="1"/>
    <col min="7688" max="7689" width="5.625" style="522" customWidth="1"/>
    <col min="7690" max="7691" width="0" style="522" hidden="1" customWidth="1"/>
    <col min="7692" max="7693" width="5.625" style="522" customWidth="1"/>
    <col min="7694" max="7695" width="0" style="522" hidden="1" customWidth="1"/>
    <col min="7696" max="7697" width="5.625" style="522" customWidth="1"/>
    <col min="7698" max="7699" width="0" style="522" hidden="1" customWidth="1"/>
    <col min="7700" max="7701" width="5.625" style="522" customWidth="1"/>
    <col min="7702" max="7703" width="0" style="522" hidden="1" customWidth="1"/>
    <col min="7704" max="7705" width="5.625" style="522" customWidth="1"/>
    <col min="7706" max="7707" width="0" style="522" hidden="1" customWidth="1"/>
    <col min="7708" max="7709" width="5.625" style="522" customWidth="1"/>
    <col min="7710" max="7711" width="0" style="522" hidden="1" customWidth="1"/>
    <col min="7712" max="7713" width="5.625" style="522" customWidth="1"/>
    <col min="7714" max="7715" width="0" style="522" hidden="1" customWidth="1"/>
    <col min="7716" max="7717" width="5.625" style="522" customWidth="1"/>
    <col min="7718" max="7719" width="0" style="522" hidden="1" customWidth="1"/>
    <col min="7720" max="7721" width="5.625" style="522" customWidth="1"/>
    <col min="7722" max="7723" width="0" style="522" hidden="1" customWidth="1"/>
    <col min="7724" max="7725" width="5.625" style="522" customWidth="1"/>
    <col min="7726" max="7727" width="0" style="522" hidden="1" customWidth="1"/>
    <col min="7728" max="7729" width="5.625" style="522" customWidth="1"/>
    <col min="7730" max="7730" width="7.875" style="522" customWidth="1"/>
    <col min="7731" max="7731" width="14.125" style="522" customWidth="1"/>
    <col min="7732" max="7732" width="6.125" style="522" customWidth="1"/>
    <col min="7733" max="7733" width="0" style="522" hidden="1" customWidth="1"/>
    <col min="7734" max="7936" width="9" style="522"/>
    <col min="7937" max="7937" width="3.375" style="522" customWidth="1"/>
    <col min="7938" max="7938" width="15.625" style="522" customWidth="1"/>
    <col min="7939" max="7939" width="17.625" style="522" customWidth="1"/>
    <col min="7940" max="7940" width="2.625" style="522" bestFit="1" customWidth="1"/>
    <col min="7941" max="7941" width="13.625" style="522" customWidth="1"/>
    <col min="7942" max="7942" width="7.625" style="522" customWidth="1"/>
    <col min="7943" max="7943" width="0" style="522" hidden="1" customWidth="1"/>
    <col min="7944" max="7945" width="5.625" style="522" customWidth="1"/>
    <col min="7946" max="7947" width="0" style="522" hidden="1" customWidth="1"/>
    <col min="7948" max="7949" width="5.625" style="522" customWidth="1"/>
    <col min="7950" max="7951" width="0" style="522" hidden="1" customWidth="1"/>
    <col min="7952" max="7953" width="5.625" style="522" customWidth="1"/>
    <col min="7954" max="7955" width="0" style="522" hidden="1" customWidth="1"/>
    <col min="7956" max="7957" width="5.625" style="522" customWidth="1"/>
    <col min="7958" max="7959" width="0" style="522" hidden="1" customWidth="1"/>
    <col min="7960" max="7961" width="5.625" style="522" customWidth="1"/>
    <col min="7962" max="7963" width="0" style="522" hidden="1" customWidth="1"/>
    <col min="7964" max="7965" width="5.625" style="522" customWidth="1"/>
    <col min="7966" max="7967" width="0" style="522" hidden="1" customWidth="1"/>
    <col min="7968" max="7969" width="5.625" style="522" customWidth="1"/>
    <col min="7970" max="7971" width="0" style="522" hidden="1" customWidth="1"/>
    <col min="7972" max="7973" width="5.625" style="522" customWidth="1"/>
    <col min="7974" max="7975" width="0" style="522" hidden="1" customWidth="1"/>
    <col min="7976" max="7977" width="5.625" style="522" customWidth="1"/>
    <col min="7978" max="7979" width="0" style="522" hidden="1" customWidth="1"/>
    <col min="7980" max="7981" width="5.625" style="522" customWidth="1"/>
    <col min="7982" max="7983" width="0" style="522" hidden="1" customWidth="1"/>
    <col min="7984" max="7985" width="5.625" style="522" customWidth="1"/>
    <col min="7986" max="7986" width="7.875" style="522" customWidth="1"/>
    <col min="7987" max="7987" width="14.125" style="522" customWidth="1"/>
    <col min="7988" max="7988" width="6.125" style="522" customWidth="1"/>
    <col min="7989" max="7989" width="0" style="522" hidden="1" customWidth="1"/>
    <col min="7990" max="8192" width="9" style="522"/>
    <col min="8193" max="8193" width="3.375" style="522" customWidth="1"/>
    <col min="8194" max="8194" width="15.625" style="522" customWidth="1"/>
    <col min="8195" max="8195" width="17.625" style="522" customWidth="1"/>
    <col min="8196" max="8196" width="2.625" style="522" bestFit="1" customWidth="1"/>
    <col min="8197" max="8197" width="13.625" style="522" customWidth="1"/>
    <col min="8198" max="8198" width="7.625" style="522" customWidth="1"/>
    <col min="8199" max="8199" width="0" style="522" hidden="1" customWidth="1"/>
    <col min="8200" max="8201" width="5.625" style="522" customWidth="1"/>
    <col min="8202" max="8203" width="0" style="522" hidden="1" customWidth="1"/>
    <col min="8204" max="8205" width="5.625" style="522" customWidth="1"/>
    <col min="8206" max="8207" width="0" style="522" hidden="1" customWidth="1"/>
    <col min="8208" max="8209" width="5.625" style="522" customWidth="1"/>
    <col min="8210" max="8211" width="0" style="522" hidden="1" customWidth="1"/>
    <col min="8212" max="8213" width="5.625" style="522" customWidth="1"/>
    <col min="8214" max="8215" width="0" style="522" hidden="1" customWidth="1"/>
    <col min="8216" max="8217" width="5.625" style="522" customWidth="1"/>
    <col min="8218" max="8219" width="0" style="522" hidden="1" customWidth="1"/>
    <col min="8220" max="8221" width="5.625" style="522" customWidth="1"/>
    <col min="8222" max="8223" width="0" style="522" hidden="1" customWidth="1"/>
    <col min="8224" max="8225" width="5.625" style="522" customWidth="1"/>
    <col min="8226" max="8227" width="0" style="522" hidden="1" customWidth="1"/>
    <col min="8228" max="8229" width="5.625" style="522" customWidth="1"/>
    <col min="8230" max="8231" width="0" style="522" hidden="1" customWidth="1"/>
    <col min="8232" max="8233" width="5.625" style="522" customWidth="1"/>
    <col min="8234" max="8235" width="0" style="522" hidden="1" customWidth="1"/>
    <col min="8236" max="8237" width="5.625" style="522" customWidth="1"/>
    <col min="8238" max="8239" width="0" style="522" hidden="1" customWidth="1"/>
    <col min="8240" max="8241" width="5.625" style="522" customWidth="1"/>
    <col min="8242" max="8242" width="7.875" style="522" customWidth="1"/>
    <col min="8243" max="8243" width="14.125" style="522" customWidth="1"/>
    <col min="8244" max="8244" width="6.125" style="522" customWidth="1"/>
    <col min="8245" max="8245" width="0" style="522" hidden="1" customWidth="1"/>
    <col min="8246" max="8448" width="9" style="522"/>
    <col min="8449" max="8449" width="3.375" style="522" customWidth="1"/>
    <col min="8450" max="8450" width="15.625" style="522" customWidth="1"/>
    <col min="8451" max="8451" width="17.625" style="522" customWidth="1"/>
    <col min="8452" max="8452" width="2.625" style="522" bestFit="1" customWidth="1"/>
    <col min="8453" max="8453" width="13.625" style="522" customWidth="1"/>
    <col min="8454" max="8454" width="7.625" style="522" customWidth="1"/>
    <col min="8455" max="8455" width="0" style="522" hidden="1" customWidth="1"/>
    <col min="8456" max="8457" width="5.625" style="522" customWidth="1"/>
    <col min="8458" max="8459" width="0" style="522" hidden="1" customWidth="1"/>
    <col min="8460" max="8461" width="5.625" style="522" customWidth="1"/>
    <col min="8462" max="8463" width="0" style="522" hidden="1" customWidth="1"/>
    <col min="8464" max="8465" width="5.625" style="522" customWidth="1"/>
    <col min="8466" max="8467" width="0" style="522" hidden="1" customWidth="1"/>
    <col min="8468" max="8469" width="5.625" style="522" customWidth="1"/>
    <col min="8470" max="8471" width="0" style="522" hidden="1" customWidth="1"/>
    <col min="8472" max="8473" width="5.625" style="522" customWidth="1"/>
    <col min="8474" max="8475" width="0" style="522" hidden="1" customWidth="1"/>
    <col min="8476" max="8477" width="5.625" style="522" customWidth="1"/>
    <col min="8478" max="8479" width="0" style="522" hidden="1" customWidth="1"/>
    <col min="8480" max="8481" width="5.625" style="522" customWidth="1"/>
    <col min="8482" max="8483" width="0" style="522" hidden="1" customWidth="1"/>
    <col min="8484" max="8485" width="5.625" style="522" customWidth="1"/>
    <col min="8486" max="8487" width="0" style="522" hidden="1" customWidth="1"/>
    <col min="8488" max="8489" width="5.625" style="522" customWidth="1"/>
    <col min="8490" max="8491" width="0" style="522" hidden="1" customWidth="1"/>
    <col min="8492" max="8493" width="5.625" style="522" customWidth="1"/>
    <col min="8494" max="8495" width="0" style="522" hidden="1" customWidth="1"/>
    <col min="8496" max="8497" width="5.625" style="522" customWidth="1"/>
    <col min="8498" max="8498" width="7.875" style="522" customWidth="1"/>
    <col min="8499" max="8499" width="14.125" style="522" customWidth="1"/>
    <col min="8500" max="8500" width="6.125" style="522" customWidth="1"/>
    <col min="8501" max="8501" width="0" style="522" hidden="1" customWidth="1"/>
    <col min="8502" max="8704" width="9" style="522"/>
    <col min="8705" max="8705" width="3.375" style="522" customWidth="1"/>
    <col min="8706" max="8706" width="15.625" style="522" customWidth="1"/>
    <col min="8707" max="8707" width="17.625" style="522" customWidth="1"/>
    <col min="8708" max="8708" width="2.625" style="522" bestFit="1" customWidth="1"/>
    <col min="8709" max="8709" width="13.625" style="522" customWidth="1"/>
    <col min="8710" max="8710" width="7.625" style="522" customWidth="1"/>
    <col min="8711" max="8711" width="0" style="522" hidden="1" customWidth="1"/>
    <col min="8712" max="8713" width="5.625" style="522" customWidth="1"/>
    <col min="8714" max="8715" width="0" style="522" hidden="1" customWidth="1"/>
    <col min="8716" max="8717" width="5.625" style="522" customWidth="1"/>
    <col min="8718" max="8719" width="0" style="522" hidden="1" customWidth="1"/>
    <col min="8720" max="8721" width="5.625" style="522" customWidth="1"/>
    <col min="8722" max="8723" width="0" style="522" hidden="1" customWidth="1"/>
    <col min="8724" max="8725" width="5.625" style="522" customWidth="1"/>
    <col min="8726" max="8727" width="0" style="522" hidden="1" customWidth="1"/>
    <col min="8728" max="8729" width="5.625" style="522" customWidth="1"/>
    <col min="8730" max="8731" width="0" style="522" hidden="1" customWidth="1"/>
    <col min="8732" max="8733" width="5.625" style="522" customWidth="1"/>
    <col min="8734" max="8735" width="0" style="522" hidden="1" customWidth="1"/>
    <col min="8736" max="8737" width="5.625" style="522" customWidth="1"/>
    <col min="8738" max="8739" width="0" style="522" hidden="1" customWidth="1"/>
    <col min="8740" max="8741" width="5.625" style="522" customWidth="1"/>
    <col min="8742" max="8743" width="0" style="522" hidden="1" customWidth="1"/>
    <col min="8744" max="8745" width="5.625" style="522" customWidth="1"/>
    <col min="8746" max="8747" width="0" style="522" hidden="1" customWidth="1"/>
    <col min="8748" max="8749" width="5.625" style="522" customWidth="1"/>
    <col min="8750" max="8751" width="0" style="522" hidden="1" customWidth="1"/>
    <col min="8752" max="8753" width="5.625" style="522" customWidth="1"/>
    <col min="8754" max="8754" width="7.875" style="522" customWidth="1"/>
    <col min="8755" max="8755" width="14.125" style="522" customWidth="1"/>
    <col min="8756" max="8756" width="6.125" style="522" customWidth="1"/>
    <col min="8757" max="8757" width="0" style="522" hidden="1" customWidth="1"/>
    <col min="8758" max="8960" width="9" style="522"/>
    <col min="8961" max="8961" width="3.375" style="522" customWidth="1"/>
    <col min="8962" max="8962" width="15.625" style="522" customWidth="1"/>
    <col min="8963" max="8963" width="17.625" style="522" customWidth="1"/>
    <col min="8964" max="8964" width="2.625" style="522" bestFit="1" customWidth="1"/>
    <col min="8965" max="8965" width="13.625" style="522" customWidth="1"/>
    <col min="8966" max="8966" width="7.625" style="522" customWidth="1"/>
    <col min="8967" max="8967" width="0" style="522" hidden="1" customWidth="1"/>
    <col min="8968" max="8969" width="5.625" style="522" customWidth="1"/>
    <col min="8970" max="8971" width="0" style="522" hidden="1" customWidth="1"/>
    <col min="8972" max="8973" width="5.625" style="522" customWidth="1"/>
    <col min="8974" max="8975" width="0" style="522" hidden="1" customWidth="1"/>
    <col min="8976" max="8977" width="5.625" style="522" customWidth="1"/>
    <col min="8978" max="8979" width="0" style="522" hidden="1" customWidth="1"/>
    <col min="8980" max="8981" width="5.625" style="522" customWidth="1"/>
    <col min="8982" max="8983" width="0" style="522" hidden="1" customWidth="1"/>
    <col min="8984" max="8985" width="5.625" style="522" customWidth="1"/>
    <col min="8986" max="8987" width="0" style="522" hidden="1" customWidth="1"/>
    <col min="8988" max="8989" width="5.625" style="522" customWidth="1"/>
    <col min="8990" max="8991" width="0" style="522" hidden="1" customWidth="1"/>
    <col min="8992" max="8993" width="5.625" style="522" customWidth="1"/>
    <col min="8994" max="8995" width="0" style="522" hidden="1" customWidth="1"/>
    <col min="8996" max="8997" width="5.625" style="522" customWidth="1"/>
    <col min="8998" max="8999" width="0" style="522" hidden="1" customWidth="1"/>
    <col min="9000" max="9001" width="5.625" style="522" customWidth="1"/>
    <col min="9002" max="9003" width="0" style="522" hidden="1" customWidth="1"/>
    <col min="9004" max="9005" width="5.625" style="522" customWidth="1"/>
    <col min="9006" max="9007" width="0" style="522" hidden="1" customWidth="1"/>
    <col min="9008" max="9009" width="5.625" style="522" customWidth="1"/>
    <col min="9010" max="9010" width="7.875" style="522" customWidth="1"/>
    <col min="9011" max="9011" width="14.125" style="522" customWidth="1"/>
    <col min="9012" max="9012" width="6.125" style="522" customWidth="1"/>
    <col min="9013" max="9013" width="0" style="522" hidden="1" customWidth="1"/>
    <col min="9014" max="9216" width="9" style="522"/>
    <col min="9217" max="9217" width="3.375" style="522" customWidth="1"/>
    <col min="9218" max="9218" width="15.625" style="522" customWidth="1"/>
    <col min="9219" max="9219" width="17.625" style="522" customWidth="1"/>
    <col min="9220" max="9220" width="2.625" style="522" bestFit="1" customWidth="1"/>
    <col min="9221" max="9221" width="13.625" style="522" customWidth="1"/>
    <col min="9222" max="9222" width="7.625" style="522" customWidth="1"/>
    <col min="9223" max="9223" width="0" style="522" hidden="1" customWidth="1"/>
    <col min="9224" max="9225" width="5.625" style="522" customWidth="1"/>
    <col min="9226" max="9227" width="0" style="522" hidden="1" customWidth="1"/>
    <col min="9228" max="9229" width="5.625" style="522" customWidth="1"/>
    <col min="9230" max="9231" width="0" style="522" hidden="1" customWidth="1"/>
    <col min="9232" max="9233" width="5.625" style="522" customWidth="1"/>
    <col min="9234" max="9235" width="0" style="522" hidden="1" customWidth="1"/>
    <col min="9236" max="9237" width="5.625" style="522" customWidth="1"/>
    <col min="9238" max="9239" width="0" style="522" hidden="1" customWidth="1"/>
    <col min="9240" max="9241" width="5.625" style="522" customWidth="1"/>
    <col min="9242" max="9243" width="0" style="522" hidden="1" customWidth="1"/>
    <col min="9244" max="9245" width="5.625" style="522" customWidth="1"/>
    <col min="9246" max="9247" width="0" style="522" hidden="1" customWidth="1"/>
    <col min="9248" max="9249" width="5.625" style="522" customWidth="1"/>
    <col min="9250" max="9251" width="0" style="522" hidden="1" customWidth="1"/>
    <col min="9252" max="9253" width="5.625" style="522" customWidth="1"/>
    <col min="9254" max="9255" width="0" style="522" hidden="1" customWidth="1"/>
    <col min="9256" max="9257" width="5.625" style="522" customWidth="1"/>
    <col min="9258" max="9259" width="0" style="522" hidden="1" customWidth="1"/>
    <col min="9260" max="9261" width="5.625" style="522" customWidth="1"/>
    <col min="9262" max="9263" width="0" style="522" hidden="1" customWidth="1"/>
    <col min="9264" max="9265" width="5.625" style="522" customWidth="1"/>
    <col min="9266" max="9266" width="7.875" style="522" customWidth="1"/>
    <col min="9267" max="9267" width="14.125" style="522" customWidth="1"/>
    <col min="9268" max="9268" width="6.125" style="522" customWidth="1"/>
    <col min="9269" max="9269" width="0" style="522" hidden="1" customWidth="1"/>
    <col min="9270" max="9472" width="9" style="522"/>
    <col min="9473" max="9473" width="3.375" style="522" customWidth="1"/>
    <col min="9474" max="9474" width="15.625" style="522" customWidth="1"/>
    <col min="9475" max="9475" width="17.625" style="522" customWidth="1"/>
    <col min="9476" max="9476" width="2.625" style="522" bestFit="1" customWidth="1"/>
    <col min="9477" max="9477" width="13.625" style="522" customWidth="1"/>
    <col min="9478" max="9478" width="7.625" style="522" customWidth="1"/>
    <col min="9479" max="9479" width="0" style="522" hidden="1" customWidth="1"/>
    <col min="9480" max="9481" width="5.625" style="522" customWidth="1"/>
    <col min="9482" max="9483" width="0" style="522" hidden="1" customWidth="1"/>
    <col min="9484" max="9485" width="5.625" style="522" customWidth="1"/>
    <col min="9486" max="9487" width="0" style="522" hidden="1" customWidth="1"/>
    <col min="9488" max="9489" width="5.625" style="522" customWidth="1"/>
    <col min="9490" max="9491" width="0" style="522" hidden="1" customWidth="1"/>
    <col min="9492" max="9493" width="5.625" style="522" customWidth="1"/>
    <col min="9494" max="9495" width="0" style="522" hidden="1" customWidth="1"/>
    <col min="9496" max="9497" width="5.625" style="522" customWidth="1"/>
    <col min="9498" max="9499" width="0" style="522" hidden="1" customWidth="1"/>
    <col min="9500" max="9501" width="5.625" style="522" customWidth="1"/>
    <col min="9502" max="9503" width="0" style="522" hidden="1" customWidth="1"/>
    <col min="9504" max="9505" width="5.625" style="522" customWidth="1"/>
    <col min="9506" max="9507" width="0" style="522" hidden="1" customWidth="1"/>
    <col min="9508" max="9509" width="5.625" style="522" customWidth="1"/>
    <col min="9510" max="9511" width="0" style="522" hidden="1" customWidth="1"/>
    <col min="9512" max="9513" width="5.625" style="522" customWidth="1"/>
    <col min="9514" max="9515" width="0" style="522" hidden="1" customWidth="1"/>
    <col min="9516" max="9517" width="5.625" style="522" customWidth="1"/>
    <col min="9518" max="9519" width="0" style="522" hidden="1" customWidth="1"/>
    <col min="9520" max="9521" width="5.625" style="522" customWidth="1"/>
    <col min="9522" max="9522" width="7.875" style="522" customWidth="1"/>
    <col min="9523" max="9523" width="14.125" style="522" customWidth="1"/>
    <col min="9524" max="9524" width="6.125" style="522" customWidth="1"/>
    <col min="9525" max="9525" width="0" style="522" hidden="1" customWidth="1"/>
    <col min="9526" max="9728" width="9" style="522"/>
    <col min="9729" max="9729" width="3.375" style="522" customWidth="1"/>
    <col min="9730" max="9730" width="15.625" style="522" customWidth="1"/>
    <col min="9731" max="9731" width="17.625" style="522" customWidth="1"/>
    <col min="9732" max="9732" width="2.625" style="522" bestFit="1" customWidth="1"/>
    <col min="9733" max="9733" width="13.625" style="522" customWidth="1"/>
    <col min="9734" max="9734" width="7.625" style="522" customWidth="1"/>
    <col min="9735" max="9735" width="0" style="522" hidden="1" customWidth="1"/>
    <col min="9736" max="9737" width="5.625" style="522" customWidth="1"/>
    <col min="9738" max="9739" width="0" style="522" hidden="1" customWidth="1"/>
    <col min="9740" max="9741" width="5.625" style="522" customWidth="1"/>
    <col min="9742" max="9743" width="0" style="522" hidden="1" customWidth="1"/>
    <col min="9744" max="9745" width="5.625" style="522" customWidth="1"/>
    <col min="9746" max="9747" width="0" style="522" hidden="1" customWidth="1"/>
    <col min="9748" max="9749" width="5.625" style="522" customWidth="1"/>
    <col min="9750" max="9751" width="0" style="522" hidden="1" customWidth="1"/>
    <col min="9752" max="9753" width="5.625" style="522" customWidth="1"/>
    <col min="9754" max="9755" width="0" style="522" hidden="1" customWidth="1"/>
    <col min="9756" max="9757" width="5.625" style="522" customWidth="1"/>
    <col min="9758" max="9759" width="0" style="522" hidden="1" customWidth="1"/>
    <col min="9760" max="9761" width="5.625" style="522" customWidth="1"/>
    <col min="9762" max="9763" width="0" style="522" hidden="1" customWidth="1"/>
    <col min="9764" max="9765" width="5.625" style="522" customWidth="1"/>
    <col min="9766" max="9767" width="0" style="522" hidden="1" customWidth="1"/>
    <col min="9768" max="9769" width="5.625" style="522" customWidth="1"/>
    <col min="9770" max="9771" width="0" style="522" hidden="1" customWidth="1"/>
    <col min="9772" max="9773" width="5.625" style="522" customWidth="1"/>
    <col min="9774" max="9775" width="0" style="522" hidden="1" customWidth="1"/>
    <col min="9776" max="9777" width="5.625" style="522" customWidth="1"/>
    <col min="9778" max="9778" width="7.875" style="522" customWidth="1"/>
    <col min="9779" max="9779" width="14.125" style="522" customWidth="1"/>
    <col min="9780" max="9780" width="6.125" style="522" customWidth="1"/>
    <col min="9781" max="9781" width="0" style="522" hidden="1" customWidth="1"/>
    <col min="9782" max="9984" width="9" style="522"/>
    <col min="9985" max="9985" width="3.375" style="522" customWidth="1"/>
    <col min="9986" max="9986" width="15.625" style="522" customWidth="1"/>
    <col min="9987" max="9987" width="17.625" style="522" customWidth="1"/>
    <col min="9988" max="9988" width="2.625" style="522" bestFit="1" customWidth="1"/>
    <col min="9989" max="9989" width="13.625" style="522" customWidth="1"/>
    <col min="9990" max="9990" width="7.625" style="522" customWidth="1"/>
    <col min="9991" max="9991" width="0" style="522" hidden="1" customWidth="1"/>
    <col min="9992" max="9993" width="5.625" style="522" customWidth="1"/>
    <col min="9994" max="9995" width="0" style="522" hidden="1" customWidth="1"/>
    <col min="9996" max="9997" width="5.625" style="522" customWidth="1"/>
    <col min="9998" max="9999" width="0" style="522" hidden="1" customWidth="1"/>
    <col min="10000" max="10001" width="5.625" style="522" customWidth="1"/>
    <col min="10002" max="10003" width="0" style="522" hidden="1" customWidth="1"/>
    <col min="10004" max="10005" width="5.625" style="522" customWidth="1"/>
    <col min="10006" max="10007" width="0" style="522" hidden="1" customWidth="1"/>
    <col min="10008" max="10009" width="5.625" style="522" customWidth="1"/>
    <col min="10010" max="10011" width="0" style="522" hidden="1" customWidth="1"/>
    <col min="10012" max="10013" width="5.625" style="522" customWidth="1"/>
    <col min="10014" max="10015" width="0" style="522" hidden="1" customWidth="1"/>
    <col min="10016" max="10017" width="5.625" style="522" customWidth="1"/>
    <col min="10018" max="10019" width="0" style="522" hidden="1" customWidth="1"/>
    <col min="10020" max="10021" width="5.625" style="522" customWidth="1"/>
    <col min="10022" max="10023" width="0" style="522" hidden="1" customWidth="1"/>
    <col min="10024" max="10025" width="5.625" style="522" customWidth="1"/>
    <col min="10026" max="10027" width="0" style="522" hidden="1" customWidth="1"/>
    <col min="10028" max="10029" width="5.625" style="522" customWidth="1"/>
    <col min="10030" max="10031" width="0" style="522" hidden="1" customWidth="1"/>
    <col min="10032" max="10033" width="5.625" style="522" customWidth="1"/>
    <col min="10034" max="10034" width="7.875" style="522" customWidth="1"/>
    <col min="10035" max="10035" width="14.125" style="522" customWidth="1"/>
    <col min="10036" max="10036" width="6.125" style="522" customWidth="1"/>
    <col min="10037" max="10037" width="0" style="522" hidden="1" customWidth="1"/>
    <col min="10038" max="10240" width="9" style="522"/>
    <col min="10241" max="10241" width="3.375" style="522" customWidth="1"/>
    <col min="10242" max="10242" width="15.625" style="522" customWidth="1"/>
    <col min="10243" max="10243" width="17.625" style="522" customWidth="1"/>
    <col min="10244" max="10244" width="2.625" style="522" bestFit="1" customWidth="1"/>
    <col min="10245" max="10245" width="13.625" style="522" customWidth="1"/>
    <col min="10246" max="10246" width="7.625" style="522" customWidth="1"/>
    <col min="10247" max="10247" width="0" style="522" hidden="1" customWidth="1"/>
    <col min="10248" max="10249" width="5.625" style="522" customWidth="1"/>
    <col min="10250" max="10251" width="0" style="522" hidden="1" customWidth="1"/>
    <col min="10252" max="10253" width="5.625" style="522" customWidth="1"/>
    <col min="10254" max="10255" width="0" style="522" hidden="1" customWidth="1"/>
    <col min="10256" max="10257" width="5.625" style="522" customWidth="1"/>
    <col min="10258" max="10259" width="0" style="522" hidden="1" customWidth="1"/>
    <col min="10260" max="10261" width="5.625" style="522" customWidth="1"/>
    <col min="10262" max="10263" width="0" style="522" hidden="1" customWidth="1"/>
    <col min="10264" max="10265" width="5.625" style="522" customWidth="1"/>
    <col min="10266" max="10267" width="0" style="522" hidden="1" customWidth="1"/>
    <col min="10268" max="10269" width="5.625" style="522" customWidth="1"/>
    <col min="10270" max="10271" width="0" style="522" hidden="1" customWidth="1"/>
    <col min="10272" max="10273" width="5.625" style="522" customWidth="1"/>
    <col min="10274" max="10275" width="0" style="522" hidden="1" customWidth="1"/>
    <col min="10276" max="10277" width="5.625" style="522" customWidth="1"/>
    <col min="10278" max="10279" width="0" style="522" hidden="1" customWidth="1"/>
    <col min="10280" max="10281" width="5.625" style="522" customWidth="1"/>
    <col min="10282" max="10283" width="0" style="522" hidden="1" customWidth="1"/>
    <col min="10284" max="10285" width="5.625" style="522" customWidth="1"/>
    <col min="10286" max="10287" width="0" style="522" hidden="1" customWidth="1"/>
    <col min="10288" max="10289" width="5.625" style="522" customWidth="1"/>
    <col min="10290" max="10290" width="7.875" style="522" customWidth="1"/>
    <col min="10291" max="10291" width="14.125" style="522" customWidth="1"/>
    <col min="10292" max="10292" width="6.125" style="522" customWidth="1"/>
    <col min="10293" max="10293" width="0" style="522" hidden="1" customWidth="1"/>
    <col min="10294" max="10496" width="9" style="522"/>
    <col min="10497" max="10497" width="3.375" style="522" customWidth="1"/>
    <col min="10498" max="10498" width="15.625" style="522" customWidth="1"/>
    <col min="10499" max="10499" width="17.625" style="522" customWidth="1"/>
    <col min="10500" max="10500" width="2.625" style="522" bestFit="1" customWidth="1"/>
    <col min="10501" max="10501" width="13.625" style="522" customWidth="1"/>
    <col min="10502" max="10502" width="7.625" style="522" customWidth="1"/>
    <col min="10503" max="10503" width="0" style="522" hidden="1" customWidth="1"/>
    <col min="10504" max="10505" width="5.625" style="522" customWidth="1"/>
    <col min="10506" max="10507" width="0" style="522" hidden="1" customWidth="1"/>
    <col min="10508" max="10509" width="5.625" style="522" customWidth="1"/>
    <col min="10510" max="10511" width="0" style="522" hidden="1" customWidth="1"/>
    <col min="10512" max="10513" width="5.625" style="522" customWidth="1"/>
    <col min="10514" max="10515" width="0" style="522" hidden="1" customWidth="1"/>
    <col min="10516" max="10517" width="5.625" style="522" customWidth="1"/>
    <col min="10518" max="10519" width="0" style="522" hidden="1" customWidth="1"/>
    <col min="10520" max="10521" width="5.625" style="522" customWidth="1"/>
    <col min="10522" max="10523" width="0" style="522" hidden="1" customWidth="1"/>
    <col min="10524" max="10525" width="5.625" style="522" customWidth="1"/>
    <col min="10526" max="10527" width="0" style="522" hidden="1" customWidth="1"/>
    <col min="10528" max="10529" width="5.625" style="522" customWidth="1"/>
    <col min="10530" max="10531" width="0" style="522" hidden="1" customWidth="1"/>
    <col min="10532" max="10533" width="5.625" style="522" customWidth="1"/>
    <col min="10534" max="10535" width="0" style="522" hidden="1" customWidth="1"/>
    <col min="10536" max="10537" width="5.625" style="522" customWidth="1"/>
    <col min="10538" max="10539" width="0" style="522" hidden="1" customWidth="1"/>
    <col min="10540" max="10541" width="5.625" style="522" customWidth="1"/>
    <col min="10542" max="10543" width="0" style="522" hidden="1" customWidth="1"/>
    <col min="10544" max="10545" width="5.625" style="522" customWidth="1"/>
    <col min="10546" max="10546" width="7.875" style="522" customWidth="1"/>
    <col min="10547" max="10547" width="14.125" style="522" customWidth="1"/>
    <col min="10548" max="10548" width="6.125" style="522" customWidth="1"/>
    <col min="10549" max="10549" width="0" style="522" hidden="1" customWidth="1"/>
    <col min="10550" max="10752" width="9" style="522"/>
    <col min="10753" max="10753" width="3.375" style="522" customWidth="1"/>
    <col min="10754" max="10754" width="15.625" style="522" customWidth="1"/>
    <col min="10755" max="10755" width="17.625" style="522" customWidth="1"/>
    <col min="10756" max="10756" width="2.625" style="522" bestFit="1" customWidth="1"/>
    <col min="10757" max="10757" width="13.625" style="522" customWidth="1"/>
    <col min="10758" max="10758" width="7.625" style="522" customWidth="1"/>
    <col min="10759" max="10759" width="0" style="522" hidden="1" customWidth="1"/>
    <col min="10760" max="10761" width="5.625" style="522" customWidth="1"/>
    <col min="10762" max="10763" width="0" style="522" hidden="1" customWidth="1"/>
    <col min="10764" max="10765" width="5.625" style="522" customWidth="1"/>
    <col min="10766" max="10767" width="0" style="522" hidden="1" customWidth="1"/>
    <col min="10768" max="10769" width="5.625" style="522" customWidth="1"/>
    <col min="10770" max="10771" width="0" style="522" hidden="1" customWidth="1"/>
    <col min="10772" max="10773" width="5.625" style="522" customWidth="1"/>
    <col min="10774" max="10775" width="0" style="522" hidden="1" customWidth="1"/>
    <col min="10776" max="10777" width="5.625" style="522" customWidth="1"/>
    <col min="10778" max="10779" width="0" style="522" hidden="1" customWidth="1"/>
    <col min="10780" max="10781" width="5.625" style="522" customWidth="1"/>
    <col min="10782" max="10783" width="0" style="522" hidden="1" customWidth="1"/>
    <col min="10784" max="10785" width="5.625" style="522" customWidth="1"/>
    <col min="10786" max="10787" width="0" style="522" hidden="1" customWidth="1"/>
    <col min="10788" max="10789" width="5.625" style="522" customWidth="1"/>
    <col min="10790" max="10791" width="0" style="522" hidden="1" customWidth="1"/>
    <col min="10792" max="10793" width="5.625" style="522" customWidth="1"/>
    <col min="10794" max="10795" width="0" style="522" hidden="1" customWidth="1"/>
    <col min="10796" max="10797" width="5.625" style="522" customWidth="1"/>
    <col min="10798" max="10799" width="0" style="522" hidden="1" customWidth="1"/>
    <col min="10800" max="10801" width="5.625" style="522" customWidth="1"/>
    <col min="10802" max="10802" width="7.875" style="522" customWidth="1"/>
    <col min="10803" max="10803" width="14.125" style="522" customWidth="1"/>
    <col min="10804" max="10804" width="6.125" style="522" customWidth="1"/>
    <col min="10805" max="10805" width="0" style="522" hidden="1" customWidth="1"/>
    <col min="10806" max="11008" width="9" style="522"/>
    <col min="11009" max="11009" width="3.375" style="522" customWidth="1"/>
    <col min="11010" max="11010" width="15.625" style="522" customWidth="1"/>
    <col min="11011" max="11011" width="17.625" style="522" customWidth="1"/>
    <col min="11012" max="11012" width="2.625" style="522" bestFit="1" customWidth="1"/>
    <col min="11013" max="11013" width="13.625" style="522" customWidth="1"/>
    <col min="11014" max="11014" width="7.625" style="522" customWidth="1"/>
    <col min="11015" max="11015" width="0" style="522" hidden="1" customWidth="1"/>
    <col min="11016" max="11017" width="5.625" style="522" customWidth="1"/>
    <col min="11018" max="11019" width="0" style="522" hidden="1" customWidth="1"/>
    <col min="11020" max="11021" width="5.625" style="522" customWidth="1"/>
    <col min="11022" max="11023" width="0" style="522" hidden="1" customWidth="1"/>
    <col min="11024" max="11025" width="5.625" style="522" customWidth="1"/>
    <col min="11026" max="11027" width="0" style="522" hidden="1" customWidth="1"/>
    <col min="11028" max="11029" width="5.625" style="522" customWidth="1"/>
    <col min="11030" max="11031" width="0" style="522" hidden="1" customWidth="1"/>
    <col min="11032" max="11033" width="5.625" style="522" customWidth="1"/>
    <col min="11034" max="11035" width="0" style="522" hidden="1" customWidth="1"/>
    <col min="11036" max="11037" width="5.625" style="522" customWidth="1"/>
    <col min="11038" max="11039" width="0" style="522" hidden="1" customWidth="1"/>
    <col min="11040" max="11041" width="5.625" style="522" customWidth="1"/>
    <col min="11042" max="11043" width="0" style="522" hidden="1" customWidth="1"/>
    <col min="11044" max="11045" width="5.625" style="522" customWidth="1"/>
    <col min="11046" max="11047" width="0" style="522" hidden="1" customWidth="1"/>
    <col min="11048" max="11049" width="5.625" style="522" customWidth="1"/>
    <col min="11050" max="11051" width="0" style="522" hidden="1" customWidth="1"/>
    <col min="11052" max="11053" width="5.625" style="522" customWidth="1"/>
    <col min="11054" max="11055" width="0" style="522" hidden="1" customWidth="1"/>
    <col min="11056" max="11057" width="5.625" style="522" customWidth="1"/>
    <col min="11058" max="11058" width="7.875" style="522" customWidth="1"/>
    <col min="11059" max="11059" width="14.125" style="522" customWidth="1"/>
    <col min="11060" max="11060" width="6.125" style="522" customWidth="1"/>
    <col min="11061" max="11061" width="0" style="522" hidden="1" customWidth="1"/>
    <col min="11062" max="11264" width="9" style="522"/>
    <col min="11265" max="11265" width="3.375" style="522" customWidth="1"/>
    <col min="11266" max="11266" width="15.625" style="522" customWidth="1"/>
    <col min="11267" max="11267" width="17.625" style="522" customWidth="1"/>
    <col min="11268" max="11268" width="2.625" style="522" bestFit="1" customWidth="1"/>
    <col min="11269" max="11269" width="13.625" style="522" customWidth="1"/>
    <col min="11270" max="11270" width="7.625" style="522" customWidth="1"/>
    <col min="11271" max="11271" width="0" style="522" hidden="1" customWidth="1"/>
    <col min="11272" max="11273" width="5.625" style="522" customWidth="1"/>
    <col min="11274" max="11275" width="0" style="522" hidden="1" customWidth="1"/>
    <col min="11276" max="11277" width="5.625" style="522" customWidth="1"/>
    <col min="11278" max="11279" width="0" style="522" hidden="1" customWidth="1"/>
    <col min="11280" max="11281" width="5.625" style="522" customWidth="1"/>
    <col min="11282" max="11283" width="0" style="522" hidden="1" customWidth="1"/>
    <col min="11284" max="11285" width="5.625" style="522" customWidth="1"/>
    <col min="11286" max="11287" width="0" style="522" hidden="1" customWidth="1"/>
    <col min="11288" max="11289" width="5.625" style="522" customWidth="1"/>
    <col min="11290" max="11291" width="0" style="522" hidden="1" customWidth="1"/>
    <col min="11292" max="11293" width="5.625" style="522" customWidth="1"/>
    <col min="11294" max="11295" width="0" style="522" hidden="1" customWidth="1"/>
    <col min="11296" max="11297" width="5.625" style="522" customWidth="1"/>
    <col min="11298" max="11299" width="0" style="522" hidden="1" customWidth="1"/>
    <col min="11300" max="11301" width="5.625" style="522" customWidth="1"/>
    <col min="11302" max="11303" width="0" style="522" hidden="1" customWidth="1"/>
    <col min="11304" max="11305" width="5.625" style="522" customWidth="1"/>
    <col min="11306" max="11307" width="0" style="522" hidden="1" customWidth="1"/>
    <col min="11308" max="11309" width="5.625" style="522" customWidth="1"/>
    <col min="11310" max="11311" width="0" style="522" hidden="1" customWidth="1"/>
    <col min="11312" max="11313" width="5.625" style="522" customWidth="1"/>
    <col min="11314" max="11314" width="7.875" style="522" customWidth="1"/>
    <col min="11315" max="11315" width="14.125" style="522" customWidth="1"/>
    <col min="11316" max="11316" width="6.125" style="522" customWidth="1"/>
    <col min="11317" max="11317" width="0" style="522" hidden="1" customWidth="1"/>
    <col min="11318" max="11520" width="9" style="522"/>
    <col min="11521" max="11521" width="3.375" style="522" customWidth="1"/>
    <col min="11522" max="11522" width="15.625" style="522" customWidth="1"/>
    <col min="11523" max="11523" width="17.625" style="522" customWidth="1"/>
    <col min="11524" max="11524" width="2.625" style="522" bestFit="1" customWidth="1"/>
    <col min="11525" max="11525" width="13.625" style="522" customWidth="1"/>
    <col min="11526" max="11526" width="7.625" style="522" customWidth="1"/>
    <col min="11527" max="11527" width="0" style="522" hidden="1" customWidth="1"/>
    <col min="11528" max="11529" width="5.625" style="522" customWidth="1"/>
    <col min="11530" max="11531" width="0" style="522" hidden="1" customWidth="1"/>
    <col min="11532" max="11533" width="5.625" style="522" customWidth="1"/>
    <col min="11534" max="11535" width="0" style="522" hidden="1" customWidth="1"/>
    <col min="11536" max="11537" width="5.625" style="522" customWidth="1"/>
    <col min="11538" max="11539" width="0" style="522" hidden="1" customWidth="1"/>
    <col min="11540" max="11541" width="5.625" style="522" customWidth="1"/>
    <col min="11542" max="11543" width="0" style="522" hidden="1" customWidth="1"/>
    <col min="11544" max="11545" width="5.625" style="522" customWidth="1"/>
    <col min="11546" max="11547" width="0" style="522" hidden="1" customWidth="1"/>
    <col min="11548" max="11549" width="5.625" style="522" customWidth="1"/>
    <col min="11550" max="11551" width="0" style="522" hidden="1" customWidth="1"/>
    <col min="11552" max="11553" width="5.625" style="522" customWidth="1"/>
    <col min="11554" max="11555" width="0" style="522" hidden="1" customWidth="1"/>
    <col min="11556" max="11557" width="5.625" style="522" customWidth="1"/>
    <col min="11558" max="11559" width="0" style="522" hidden="1" customWidth="1"/>
    <col min="11560" max="11561" width="5.625" style="522" customWidth="1"/>
    <col min="11562" max="11563" width="0" style="522" hidden="1" customWidth="1"/>
    <col min="11564" max="11565" width="5.625" style="522" customWidth="1"/>
    <col min="11566" max="11567" width="0" style="522" hidden="1" customWidth="1"/>
    <col min="11568" max="11569" width="5.625" style="522" customWidth="1"/>
    <col min="11570" max="11570" width="7.875" style="522" customWidth="1"/>
    <col min="11571" max="11571" width="14.125" style="522" customWidth="1"/>
    <col min="11572" max="11572" width="6.125" style="522" customWidth="1"/>
    <col min="11573" max="11573" width="0" style="522" hidden="1" customWidth="1"/>
    <col min="11574" max="11776" width="9" style="522"/>
    <col min="11777" max="11777" width="3.375" style="522" customWidth="1"/>
    <col min="11778" max="11778" width="15.625" style="522" customWidth="1"/>
    <col min="11779" max="11779" width="17.625" style="522" customWidth="1"/>
    <col min="11780" max="11780" width="2.625" style="522" bestFit="1" customWidth="1"/>
    <col min="11781" max="11781" width="13.625" style="522" customWidth="1"/>
    <col min="11782" max="11782" width="7.625" style="522" customWidth="1"/>
    <col min="11783" max="11783" width="0" style="522" hidden="1" customWidth="1"/>
    <col min="11784" max="11785" width="5.625" style="522" customWidth="1"/>
    <col min="11786" max="11787" width="0" style="522" hidden="1" customWidth="1"/>
    <col min="11788" max="11789" width="5.625" style="522" customWidth="1"/>
    <col min="11790" max="11791" width="0" style="522" hidden="1" customWidth="1"/>
    <col min="11792" max="11793" width="5.625" style="522" customWidth="1"/>
    <col min="11794" max="11795" width="0" style="522" hidden="1" customWidth="1"/>
    <col min="11796" max="11797" width="5.625" style="522" customWidth="1"/>
    <col min="11798" max="11799" width="0" style="522" hidden="1" customWidth="1"/>
    <col min="11800" max="11801" width="5.625" style="522" customWidth="1"/>
    <col min="11802" max="11803" width="0" style="522" hidden="1" customWidth="1"/>
    <col min="11804" max="11805" width="5.625" style="522" customWidth="1"/>
    <col min="11806" max="11807" width="0" style="522" hidden="1" customWidth="1"/>
    <col min="11808" max="11809" width="5.625" style="522" customWidth="1"/>
    <col min="11810" max="11811" width="0" style="522" hidden="1" customWidth="1"/>
    <col min="11812" max="11813" width="5.625" style="522" customWidth="1"/>
    <col min="11814" max="11815" width="0" style="522" hidden="1" customWidth="1"/>
    <col min="11816" max="11817" width="5.625" style="522" customWidth="1"/>
    <col min="11818" max="11819" width="0" style="522" hidden="1" customWidth="1"/>
    <col min="11820" max="11821" width="5.625" style="522" customWidth="1"/>
    <col min="11822" max="11823" width="0" style="522" hidden="1" customWidth="1"/>
    <col min="11824" max="11825" width="5.625" style="522" customWidth="1"/>
    <col min="11826" max="11826" width="7.875" style="522" customWidth="1"/>
    <col min="11827" max="11827" width="14.125" style="522" customWidth="1"/>
    <col min="11828" max="11828" width="6.125" style="522" customWidth="1"/>
    <col min="11829" max="11829" width="0" style="522" hidden="1" customWidth="1"/>
    <col min="11830" max="12032" width="9" style="522"/>
    <col min="12033" max="12033" width="3.375" style="522" customWidth="1"/>
    <col min="12034" max="12034" width="15.625" style="522" customWidth="1"/>
    <col min="12035" max="12035" width="17.625" style="522" customWidth="1"/>
    <col min="12036" max="12036" width="2.625" style="522" bestFit="1" customWidth="1"/>
    <col min="12037" max="12037" width="13.625" style="522" customWidth="1"/>
    <col min="12038" max="12038" width="7.625" style="522" customWidth="1"/>
    <col min="12039" max="12039" width="0" style="522" hidden="1" customWidth="1"/>
    <col min="12040" max="12041" width="5.625" style="522" customWidth="1"/>
    <col min="12042" max="12043" width="0" style="522" hidden="1" customWidth="1"/>
    <col min="12044" max="12045" width="5.625" style="522" customWidth="1"/>
    <col min="12046" max="12047" width="0" style="522" hidden="1" customWidth="1"/>
    <col min="12048" max="12049" width="5.625" style="522" customWidth="1"/>
    <col min="12050" max="12051" width="0" style="522" hidden="1" customWidth="1"/>
    <col min="12052" max="12053" width="5.625" style="522" customWidth="1"/>
    <col min="12054" max="12055" width="0" style="522" hidden="1" customWidth="1"/>
    <col min="12056" max="12057" width="5.625" style="522" customWidth="1"/>
    <col min="12058" max="12059" width="0" style="522" hidden="1" customWidth="1"/>
    <col min="12060" max="12061" width="5.625" style="522" customWidth="1"/>
    <col min="12062" max="12063" width="0" style="522" hidden="1" customWidth="1"/>
    <col min="12064" max="12065" width="5.625" style="522" customWidth="1"/>
    <col min="12066" max="12067" width="0" style="522" hidden="1" customWidth="1"/>
    <col min="12068" max="12069" width="5.625" style="522" customWidth="1"/>
    <col min="12070" max="12071" width="0" style="522" hidden="1" customWidth="1"/>
    <col min="12072" max="12073" width="5.625" style="522" customWidth="1"/>
    <col min="12074" max="12075" width="0" style="522" hidden="1" customWidth="1"/>
    <col min="12076" max="12077" width="5.625" style="522" customWidth="1"/>
    <col min="12078" max="12079" width="0" style="522" hidden="1" customWidth="1"/>
    <col min="12080" max="12081" width="5.625" style="522" customWidth="1"/>
    <col min="12082" max="12082" width="7.875" style="522" customWidth="1"/>
    <col min="12083" max="12083" width="14.125" style="522" customWidth="1"/>
    <col min="12084" max="12084" width="6.125" style="522" customWidth="1"/>
    <col min="12085" max="12085" width="0" style="522" hidden="1" customWidth="1"/>
    <col min="12086" max="12288" width="9" style="522"/>
    <col min="12289" max="12289" width="3.375" style="522" customWidth="1"/>
    <col min="12290" max="12290" width="15.625" style="522" customWidth="1"/>
    <col min="12291" max="12291" width="17.625" style="522" customWidth="1"/>
    <col min="12292" max="12292" width="2.625" style="522" bestFit="1" customWidth="1"/>
    <col min="12293" max="12293" width="13.625" style="522" customWidth="1"/>
    <col min="12294" max="12294" width="7.625" style="522" customWidth="1"/>
    <col min="12295" max="12295" width="0" style="522" hidden="1" customWidth="1"/>
    <col min="12296" max="12297" width="5.625" style="522" customWidth="1"/>
    <col min="12298" max="12299" width="0" style="522" hidden="1" customWidth="1"/>
    <col min="12300" max="12301" width="5.625" style="522" customWidth="1"/>
    <col min="12302" max="12303" width="0" style="522" hidden="1" customWidth="1"/>
    <col min="12304" max="12305" width="5.625" style="522" customWidth="1"/>
    <col min="12306" max="12307" width="0" style="522" hidden="1" customWidth="1"/>
    <col min="12308" max="12309" width="5.625" style="522" customWidth="1"/>
    <col min="12310" max="12311" width="0" style="522" hidden="1" customWidth="1"/>
    <col min="12312" max="12313" width="5.625" style="522" customWidth="1"/>
    <col min="12314" max="12315" width="0" style="522" hidden="1" customWidth="1"/>
    <col min="12316" max="12317" width="5.625" style="522" customWidth="1"/>
    <col min="12318" max="12319" width="0" style="522" hidden="1" customWidth="1"/>
    <col min="12320" max="12321" width="5.625" style="522" customWidth="1"/>
    <col min="12322" max="12323" width="0" style="522" hidden="1" customWidth="1"/>
    <col min="12324" max="12325" width="5.625" style="522" customWidth="1"/>
    <col min="12326" max="12327" width="0" style="522" hidden="1" customWidth="1"/>
    <col min="12328" max="12329" width="5.625" style="522" customWidth="1"/>
    <col min="12330" max="12331" width="0" style="522" hidden="1" customWidth="1"/>
    <col min="12332" max="12333" width="5.625" style="522" customWidth="1"/>
    <col min="12334" max="12335" width="0" style="522" hidden="1" customWidth="1"/>
    <col min="12336" max="12337" width="5.625" style="522" customWidth="1"/>
    <col min="12338" max="12338" width="7.875" style="522" customWidth="1"/>
    <col min="12339" max="12339" width="14.125" style="522" customWidth="1"/>
    <col min="12340" max="12340" width="6.125" style="522" customWidth="1"/>
    <col min="12341" max="12341" width="0" style="522" hidden="1" customWidth="1"/>
    <col min="12342" max="12544" width="9" style="522"/>
    <col min="12545" max="12545" width="3.375" style="522" customWidth="1"/>
    <col min="12546" max="12546" width="15.625" style="522" customWidth="1"/>
    <col min="12547" max="12547" width="17.625" style="522" customWidth="1"/>
    <col min="12548" max="12548" width="2.625" style="522" bestFit="1" customWidth="1"/>
    <col min="12549" max="12549" width="13.625" style="522" customWidth="1"/>
    <col min="12550" max="12550" width="7.625" style="522" customWidth="1"/>
    <col min="12551" max="12551" width="0" style="522" hidden="1" customWidth="1"/>
    <col min="12552" max="12553" width="5.625" style="522" customWidth="1"/>
    <col min="12554" max="12555" width="0" style="522" hidden="1" customWidth="1"/>
    <col min="12556" max="12557" width="5.625" style="522" customWidth="1"/>
    <col min="12558" max="12559" width="0" style="522" hidden="1" customWidth="1"/>
    <col min="12560" max="12561" width="5.625" style="522" customWidth="1"/>
    <col min="12562" max="12563" width="0" style="522" hidden="1" customWidth="1"/>
    <col min="12564" max="12565" width="5.625" style="522" customWidth="1"/>
    <col min="12566" max="12567" width="0" style="522" hidden="1" customWidth="1"/>
    <col min="12568" max="12569" width="5.625" style="522" customWidth="1"/>
    <col min="12570" max="12571" width="0" style="522" hidden="1" customWidth="1"/>
    <col min="12572" max="12573" width="5.625" style="522" customWidth="1"/>
    <col min="12574" max="12575" width="0" style="522" hidden="1" customWidth="1"/>
    <col min="12576" max="12577" width="5.625" style="522" customWidth="1"/>
    <col min="12578" max="12579" width="0" style="522" hidden="1" customWidth="1"/>
    <col min="12580" max="12581" width="5.625" style="522" customWidth="1"/>
    <col min="12582" max="12583" width="0" style="522" hidden="1" customWidth="1"/>
    <col min="12584" max="12585" width="5.625" style="522" customWidth="1"/>
    <col min="12586" max="12587" width="0" style="522" hidden="1" customWidth="1"/>
    <col min="12588" max="12589" width="5.625" style="522" customWidth="1"/>
    <col min="12590" max="12591" width="0" style="522" hidden="1" customWidth="1"/>
    <col min="12592" max="12593" width="5.625" style="522" customWidth="1"/>
    <col min="12594" max="12594" width="7.875" style="522" customWidth="1"/>
    <col min="12595" max="12595" width="14.125" style="522" customWidth="1"/>
    <col min="12596" max="12596" width="6.125" style="522" customWidth="1"/>
    <col min="12597" max="12597" width="0" style="522" hidden="1" customWidth="1"/>
    <col min="12598" max="12800" width="9" style="522"/>
    <col min="12801" max="12801" width="3.375" style="522" customWidth="1"/>
    <col min="12802" max="12802" width="15.625" style="522" customWidth="1"/>
    <col min="12803" max="12803" width="17.625" style="522" customWidth="1"/>
    <col min="12804" max="12804" width="2.625" style="522" bestFit="1" customWidth="1"/>
    <col min="12805" max="12805" width="13.625" style="522" customWidth="1"/>
    <col min="12806" max="12806" width="7.625" style="522" customWidth="1"/>
    <col min="12807" max="12807" width="0" style="522" hidden="1" customWidth="1"/>
    <col min="12808" max="12809" width="5.625" style="522" customWidth="1"/>
    <col min="12810" max="12811" width="0" style="522" hidden="1" customWidth="1"/>
    <col min="12812" max="12813" width="5.625" style="522" customWidth="1"/>
    <col min="12814" max="12815" width="0" style="522" hidden="1" customWidth="1"/>
    <col min="12816" max="12817" width="5.625" style="522" customWidth="1"/>
    <col min="12818" max="12819" width="0" style="522" hidden="1" customWidth="1"/>
    <col min="12820" max="12821" width="5.625" style="522" customWidth="1"/>
    <col min="12822" max="12823" width="0" style="522" hidden="1" customWidth="1"/>
    <col min="12824" max="12825" width="5.625" style="522" customWidth="1"/>
    <col min="12826" max="12827" width="0" style="522" hidden="1" customWidth="1"/>
    <col min="12828" max="12829" width="5.625" style="522" customWidth="1"/>
    <col min="12830" max="12831" width="0" style="522" hidden="1" customWidth="1"/>
    <col min="12832" max="12833" width="5.625" style="522" customWidth="1"/>
    <col min="12834" max="12835" width="0" style="522" hidden="1" customWidth="1"/>
    <col min="12836" max="12837" width="5.625" style="522" customWidth="1"/>
    <col min="12838" max="12839" width="0" style="522" hidden="1" customWidth="1"/>
    <col min="12840" max="12841" width="5.625" style="522" customWidth="1"/>
    <col min="12842" max="12843" width="0" style="522" hidden="1" customWidth="1"/>
    <col min="12844" max="12845" width="5.625" style="522" customWidth="1"/>
    <col min="12846" max="12847" width="0" style="522" hidden="1" customWidth="1"/>
    <col min="12848" max="12849" width="5.625" style="522" customWidth="1"/>
    <col min="12850" max="12850" width="7.875" style="522" customWidth="1"/>
    <col min="12851" max="12851" width="14.125" style="522" customWidth="1"/>
    <col min="12852" max="12852" width="6.125" style="522" customWidth="1"/>
    <col min="12853" max="12853" width="0" style="522" hidden="1" customWidth="1"/>
    <col min="12854" max="13056" width="9" style="522"/>
    <col min="13057" max="13057" width="3.375" style="522" customWidth="1"/>
    <col min="13058" max="13058" width="15.625" style="522" customWidth="1"/>
    <col min="13059" max="13059" width="17.625" style="522" customWidth="1"/>
    <col min="13060" max="13060" width="2.625" style="522" bestFit="1" customWidth="1"/>
    <col min="13061" max="13061" width="13.625" style="522" customWidth="1"/>
    <col min="13062" max="13062" width="7.625" style="522" customWidth="1"/>
    <col min="13063" max="13063" width="0" style="522" hidden="1" customWidth="1"/>
    <col min="13064" max="13065" width="5.625" style="522" customWidth="1"/>
    <col min="13066" max="13067" width="0" style="522" hidden="1" customWidth="1"/>
    <col min="13068" max="13069" width="5.625" style="522" customWidth="1"/>
    <col min="13070" max="13071" width="0" style="522" hidden="1" customWidth="1"/>
    <col min="13072" max="13073" width="5.625" style="522" customWidth="1"/>
    <col min="13074" max="13075" width="0" style="522" hidden="1" customWidth="1"/>
    <col min="13076" max="13077" width="5.625" style="522" customWidth="1"/>
    <col min="13078" max="13079" width="0" style="522" hidden="1" customWidth="1"/>
    <col min="13080" max="13081" width="5.625" style="522" customWidth="1"/>
    <col min="13082" max="13083" width="0" style="522" hidden="1" customWidth="1"/>
    <col min="13084" max="13085" width="5.625" style="522" customWidth="1"/>
    <col min="13086" max="13087" width="0" style="522" hidden="1" customWidth="1"/>
    <col min="13088" max="13089" width="5.625" style="522" customWidth="1"/>
    <col min="13090" max="13091" width="0" style="522" hidden="1" customWidth="1"/>
    <col min="13092" max="13093" width="5.625" style="522" customWidth="1"/>
    <col min="13094" max="13095" width="0" style="522" hidden="1" customWidth="1"/>
    <col min="13096" max="13097" width="5.625" style="522" customWidth="1"/>
    <col min="13098" max="13099" width="0" style="522" hidden="1" customWidth="1"/>
    <col min="13100" max="13101" width="5.625" style="522" customWidth="1"/>
    <col min="13102" max="13103" width="0" style="522" hidden="1" customWidth="1"/>
    <col min="13104" max="13105" width="5.625" style="522" customWidth="1"/>
    <col min="13106" max="13106" width="7.875" style="522" customWidth="1"/>
    <col min="13107" max="13107" width="14.125" style="522" customWidth="1"/>
    <col min="13108" max="13108" width="6.125" style="522" customWidth="1"/>
    <col min="13109" max="13109" width="0" style="522" hidden="1" customWidth="1"/>
    <col min="13110" max="13312" width="9" style="522"/>
    <col min="13313" max="13313" width="3.375" style="522" customWidth="1"/>
    <col min="13314" max="13314" width="15.625" style="522" customWidth="1"/>
    <col min="13315" max="13315" width="17.625" style="522" customWidth="1"/>
    <col min="13316" max="13316" width="2.625" style="522" bestFit="1" customWidth="1"/>
    <col min="13317" max="13317" width="13.625" style="522" customWidth="1"/>
    <col min="13318" max="13318" width="7.625" style="522" customWidth="1"/>
    <col min="13319" max="13319" width="0" style="522" hidden="1" customWidth="1"/>
    <col min="13320" max="13321" width="5.625" style="522" customWidth="1"/>
    <col min="13322" max="13323" width="0" style="522" hidden="1" customWidth="1"/>
    <col min="13324" max="13325" width="5.625" style="522" customWidth="1"/>
    <col min="13326" max="13327" width="0" style="522" hidden="1" customWidth="1"/>
    <col min="13328" max="13329" width="5.625" style="522" customWidth="1"/>
    <col min="13330" max="13331" width="0" style="522" hidden="1" customWidth="1"/>
    <col min="13332" max="13333" width="5.625" style="522" customWidth="1"/>
    <col min="13334" max="13335" width="0" style="522" hidden="1" customWidth="1"/>
    <col min="13336" max="13337" width="5.625" style="522" customWidth="1"/>
    <col min="13338" max="13339" width="0" style="522" hidden="1" customWidth="1"/>
    <col min="13340" max="13341" width="5.625" style="522" customWidth="1"/>
    <col min="13342" max="13343" width="0" style="522" hidden="1" customWidth="1"/>
    <col min="13344" max="13345" width="5.625" style="522" customWidth="1"/>
    <col min="13346" max="13347" width="0" style="522" hidden="1" customWidth="1"/>
    <col min="13348" max="13349" width="5.625" style="522" customWidth="1"/>
    <col min="13350" max="13351" width="0" style="522" hidden="1" customWidth="1"/>
    <col min="13352" max="13353" width="5.625" style="522" customWidth="1"/>
    <col min="13354" max="13355" width="0" style="522" hidden="1" customWidth="1"/>
    <col min="13356" max="13357" width="5.625" style="522" customWidth="1"/>
    <col min="13358" max="13359" width="0" style="522" hidden="1" customWidth="1"/>
    <col min="13360" max="13361" width="5.625" style="522" customWidth="1"/>
    <col min="13362" max="13362" width="7.875" style="522" customWidth="1"/>
    <col min="13363" max="13363" width="14.125" style="522" customWidth="1"/>
    <col min="13364" max="13364" width="6.125" style="522" customWidth="1"/>
    <col min="13365" max="13365" width="0" style="522" hidden="1" customWidth="1"/>
    <col min="13366" max="13568" width="9" style="522"/>
    <col min="13569" max="13569" width="3.375" style="522" customWidth="1"/>
    <col min="13570" max="13570" width="15.625" style="522" customWidth="1"/>
    <col min="13571" max="13571" width="17.625" style="522" customWidth="1"/>
    <col min="13572" max="13572" width="2.625" style="522" bestFit="1" customWidth="1"/>
    <col min="13573" max="13573" width="13.625" style="522" customWidth="1"/>
    <col min="13574" max="13574" width="7.625" style="522" customWidth="1"/>
    <col min="13575" max="13575" width="0" style="522" hidden="1" customWidth="1"/>
    <col min="13576" max="13577" width="5.625" style="522" customWidth="1"/>
    <col min="13578" max="13579" width="0" style="522" hidden="1" customWidth="1"/>
    <col min="13580" max="13581" width="5.625" style="522" customWidth="1"/>
    <col min="13582" max="13583" width="0" style="522" hidden="1" customWidth="1"/>
    <col min="13584" max="13585" width="5.625" style="522" customWidth="1"/>
    <col min="13586" max="13587" width="0" style="522" hidden="1" customWidth="1"/>
    <col min="13588" max="13589" width="5.625" style="522" customWidth="1"/>
    <col min="13590" max="13591" width="0" style="522" hidden="1" customWidth="1"/>
    <col min="13592" max="13593" width="5.625" style="522" customWidth="1"/>
    <col min="13594" max="13595" width="0" style="522" hidden="1" customWidth="1"/>
    <col min="13596" max="13597" width="5.625" style="522" customWidth="1"/>
    <col min="13598" max="13599" width="0" style="522" hidden="1" customWidth="1"/>
    <col min="13600" max="13601" width="5.625" style="522" customWidth="1"/>
    <col min="13602" max="13603" width="0" style="522" hidden="1" customWidth="1"/>
    <col min="13604" max="13605" width="5.625" style="522" customWidth="1"/>
    <col min="13606" max="13607" width="0" style="522" hidden="1" customWidth="1"/>
    <col min="13608" max="13609" width="5.625" style="522" customWidth="1"/>
    <col min="13610" max="13611" width="0" style="522" hidden="1" customWidth="1"/>
    <col min="13612" max="13613" width="5.625" style="522" customWidth="1"/>
    <col min="13614" max="13615" width="0" style="522" hidden="1" customWidth="1"/>
    <col min="13616" max="13617" width="5.625" style="522" customWidth="1"/>
    <col min="13618" max="13618" width="7.875" style="522" customWidth="1"/>
    <col min="13619" max="13619" width="14.125" style="522" customWidth="1"/>
    <col min="13620" max="13620" width="6.125" style="522" customWidth="1"/>
    <col min="13621" max="13621" width="0" style="522" hidden="1" customWidth="1"/>
    <col min="13622" max="13824" width="9" style="522"/>
    <col min="13825" max="13825" width="3.375" style="522" customWidth="1"/>
    <col min="13826" max="13826" width="15.625" style="522" customWidth="1"/>
    <col min="13827" max="13827" width="17.625" style="522" customWidth="1"/>
    <col min="13828" max="13828" width="2.625" style="522" bestFit="1" customWidth="1"/>
    <col min="13829" max="13829" width="13.625" style="522" customWidth="1"/>
    <col min="13830" max="13830" width="7.625" style="522" customWidth="1"/>
    <col min="13831" max="13831" width="0" style="522" hidden="1" customWidth="1"/>
    <col min="13832" max="13833" width="5.625" style="522" customWidth="1"/>
    <col min="13834" max="13835" width="0" style="522" hidden="1" customWidth="1"/>
    <col min="13836" max="13837" width="5.625" style="522" customWidth="1"/>
    <col min="13838" max="13839" width="0" style="522" hidden="1" customWidth="1"/>
    <col min="13840" max="13841" width="5.625" style="522" customWidth="1"/>
    <col min="13842" max="13843" width="0" style="522" hidden="1" customWidth="1"/>
    <col min="13844" max="13845" width="5.625" style="522" customWidth="1"/>
    <col min="13846" max="13847" width="0" style="522" hidden="1" customWidth="1"/>
    <col min="13848" max="13849" width="5.625" style="522" customWidth="1"/>
    <col min="13850" max="13851" width="0" style="522" hidden="1" customWidth="1"/>
    <col min="13852" max="13853" width="5.625" style="522" customWidth="1"/>
    <col min="13854" max="13855" width="0" style="522" hidden="1" customWidth="1"/>
    <col min="13856" max="13857" width="5.625" style="522" customWidth="1"/>
    <col min="13858" max="13859" width="0" style="522" hidden="1" customWidth="1"/>
    <col min="13860" max="13861" width="5.625" style="522" customWidth="1"/>
    <col min="13862" max="13863" width="0" style="522" hidden="1" customWidth="1"/>
    <col min="13864" max="13865" width="5.625" style="522" customWidth="1"/>
    <col min="13866" max="13867" width="0" style="522" hidden="1" customWidth="1"/>
    <col min="13868" max="13869" width="5.625" style="522" customWidth="1"/>
    <col min="13870" max="13871" width="0" style="522" hidden="1" customWidth="1"/>
    <col min="13872" max="13873" width="5.625" style="522" customWidth="1"/>
    <col min="13874" max="13874" width="7.875" style="522" customWidth="1"/>
    <col min="13875" max="13875" width="14.125" style="522" customWidth="1"/>
    <col min="13876" max="13876" width="6.125" style="522" customWidth="1"/>
    <col min="13877" max="13877" width="0" style="522" hidden="1" customWidth="1"/>
    <col min="13878" max="14080" width="9" style="522"/>
    <col min="14081" max="14081" width="3.375" style="522" customWidth="1"/>
    <col min="14082" max="14082" width="15.625" style="522" customWidth="1"/>
    <col min="14083" max="14083" width="17.625" style="522" customWidth="1"/>
    <col min="14084" max="14084" width="2.625" style="522" bestFit="1" customWidth="1"/>
    <col min="14085" max="14085" width="13.625" style="522" customWidth="1"/>
    <col min="14086" max="14086" width="7.625" style="522" customWidth="1"/>
    <col min="14087" max="14087" width="0" style="522" hidden="1" customWidth="1"/>
    <col min="14088" max="14089" width="5.625" style="522" customWidth="1"/>
    <col min="14090" max="14091" width="0" style="522" hidden="1" customWidth="1"/>
    <col min="14092" max="14093" width="5.625" style="522" customWidth="1"/>
    <col min="14094" max="14095" width="0" style="522" hidden="1" customWidth="1"/>
    <col min="14096" max="14097" width="5.625" style="522" customWidth="1"/>
    <col min="14098" max="14099" width="0" style="522" hidden="1" customWidth="1"/>
    <col min="14100" max="14101" width="5.625" style="522" customWidth="1"/>
    <col min="14102" max="14103" width="0" style="522" hidden="1" customWidth="1"/>
    <col min="14104" max="14105" width="5.625" style="522" customWidth="1"/>
    <col min="14106" max="14107" width="0" style="522" hidden="1" customWidth="1"/>
    <col min="14108" max="14109" width="5.625" style="522" customWidth="1"/>
    <col min="14110" max="14111" width="0" style="522" hidden="1" customWidth="1"/>
    <col min="14112" max="14113" width="5.625" style="522" customWidth="1"/>
    <col min="14114" max="14115" width="0" style="522" hidden="1" customWidth="1"/>
    <col min="14116" max="14117" width="5.625" style="522" customWidth="1"/>
    <col min="14118" max="14119" width="0" style="522" hidden="1" customWidth="1"/>
    <col min="14120" max="14121" width="5.625" style="522" customWidth="1"/>
    <col min="14122" max="14123" width="0" style="522" hidden="1" customWidth="1"/>
    <col min="14124" max="14125" width="5.625" style="522" customWidth="1"/>
    <col min="14126" max="14127" width="0" style="522" hidden="1" customWidth="1"/>
    <col min="14128" max="14129" width="5.625" style="522" customWidth="1"/>
    <col min="14130" max="14130" width="7.875" style="522" customWidth="1"/>
    <col min="14131" max="14131" width="14.125" style="522" customWidth="1"/>
    <col min="14132" max="14132" width="6.125" style="522" customWidth="1"/>
    <col min="14133" max="14133" width="0" style="522" hidden="1" customWidth="1"/>
    <col min="14134" max="14336" width="9" style="522"/>
    <col min="14337" max="14337" width="3.375" style="522" customWidth="1"/>
    <col min="14338" max="14338" width="15.625" style="522" customWidth="1"/>
    <col min="14339" max="14339" width="17.625" style="522" customWidth="1"/>
    <col min="14340" max="14340" width="2.625" style="522" bestFit="1" customWidth="1"/>
    <col min="14341" max="14341" width="13.625" style="522" customWidth="1"/>
    <col min="14342" max="14342" width="7.625" style="522" customWidth="1"/>
    <col min="14343" max="14343" width="0" style="522" hidden="1" customWidth="1"/>
    <col min="14344" max="14345" width="5.625" style="522" customWidth="1"/>
    <col min="14346" max="14347" width="0" style="522" hidden="1" customWidth="1"/>
    <col min="14348" max="14349" width="5.625" style="522" customWidth="1"/>
    <col min="14350" max="14351" width="0" style="522" hidden="1" customWidth="1"/>
    <col min="14352" max="14353" width="5.625" style="522" customWidth="1"/>
    <col min="14354" max="14355" width="0" style="522" hidden="1" customWidth="1"/>
    <col min="14356" max="14357" width="5.625" style="522" customWidth="1"/>
    <col min="14358" max="14359" width="0" style="522" hidden="1" customWidth="1"/>
    <col min="14360" max="14361" width="5.625" style="522" customWidth="1"/>
    <col min="14362" max="14363" width="0" style="522" hidden="1" customWidth="1"/>
    <col min="14364" max="14365" width="5.625" style="522" customWidth="1"/>
    <col min="14366" max="14367" width="0" style="522" hidden="1" customWidth="1"/>
    <col min="14368" max="14369" width="5.625" style="522" customWidth="1"/>
    <col min="14370" max="14371" width="0" style="522" hidden="1" customWidth="1"/>
    <col min="14372" max="14373" width="5.625" style="522" customWidth="1"/>
    <col min="14374" max="14375" width="0" style="522" hidden="1" customWidth="1"/>
    <col min="14376" max="14377" width="5.625" style="522" customWidth="1"/>
    <col min="14378" max="14379" width="0" style="522" hidden="1" customWidth="1"/>
    <col min="14380" max="14381" width="5.625" style="522" customWidth="1"/>
    <col min="14382" max="14383" width="0" style="522" hidden="1" customWidth="1"/>
    <col min="14384" max="14385" width="5.625" style="522" customWidth="1"/>
    <col min="14386" max="14386" width="7.875" style="522" customWidth="1"/>
    <col min="14387" max="14387" width="14.125" style="522" customWidth="1"/>
    <col min="14388" max="14388" width="6.125" style="522" customWidth="1"/>
    <col min="14389" max="14389" width="0" style="522" hidden="1" customWidth="1"/>
    <col min="14390" max="14592" width="9" style="522"/>
    <col min="14593" max="14593" width="3.375" style="522" customWidth="1"/>
    <col min="14594" max="14594" width="15.625" style="522" customWidth="1"/>
    <col min="14595" max="14595" width="17.625" style="522" customWidth="1"/>
    <col min="14596" max="14596" width="2.625" style="522" bestFit="1" customWidth="1"/>
    <col min="14597" max="14597" width="13.625" style="522" customWidth="1"/>
    <col min="14598" max="14598" width="7.625" style="522" customWidth="1"/>
    <col min="14599" max="14599" width="0" style="522" hidden="1" customWidth="1"/>
    <col min="14600" max="14601" width="5.625" style="522" customWidth="1"/>
    <col min="14602" max="14603" width="0" style="522" hidden="1" customWidth="1"/>
    <col min="14604" max="14605" width="5.625" style="522" customWidth="1"/>
    <col min="14606" max="14607" width="0" style="522" hidden="1" customWidth="1"/>
    <col min="14608" max="14609" width="5.625" style="522" customWidth="1"/>
    <col min="14610" max="14611" width="0" style="522" hidden="1" customWidth="1"/>
    <col min="14612" max="14613" width="5.625" style="522" customWidth="1"/>
    <col min="14614" max="14615" width="0" style="522" hidden="1" customWidth="1"/>
    <col min="14616" max="14617" width="5.625" style="522" customWidth="1"/>
    <col min="14618" max="14619" width="0" style="522" hidden="1" customWidth="1"/>
    <col min="14620" max="14621" width="5.625" style="522" customWidth="1"/>
    <col min="14622" max="14623" width="0" style="522" hidden="1" customWidth="1"/>
    <col min="14624" max="14625" width="5.625" style="522" customWidth="1"/>
    <col min="14626" max="14627" width="0" style="522" hidden="1" customWidth="1"/>
    <col min="14628" max="14629" width="5.625" style="522" customWidth="1"/>
    <col min="14630" max="14631" width="0" style="522" hidden="1" customWidth="1"/>
    <col min="14632" max="14633" width="5.625" style="522" customWidth="1"/>
    <col min="14634" max="14635" width="0" style="522" hidden="1" customWidth="1"/>
    <col min="14636" max="14637" width="5.625" style="522" customWidth="1"/>
    <col min="14638" max="14639" width="0" style="522" hidden="1" customWidth="1"/>
    <col min="14640" max="14641" width="5.625" style="522" customWidth="1"/>
    <col min="14642" max="14642" width="7.875" style="522" customWidth="1"/>
    <col min="14643" max="14643" width="14.125" style="522" customWidth="1"/>
    <col min="14644" max="14644" width="6.125" style="522" customWidth="1"/>
    <col min="14645" max="14645" width="0" style="522" hidden="1" customWidth="1"/>
    <col min="14646" max="14848" width="9" style="522"/>
    <col min="14849" max="14849" width="3.375" style="522" customWidth="1"/>
    <col min="14850" max="14850" width="15.625" style="522" customWidth="1"/>
    <col min="14851" max="14851" width="17.625" style="522" customWidth="1"/>
    <col min="14852" max="14852" width="2.625" style="522" bestFit="1" customWidth="1"/>
    <col min="14853" max="14853" width="13.625" style="522" customWidth="1"/>
    <col min="14854" max="14854" width="7.625" style="522" customWidth="1"/>
    <col min="14855" max="14855" width="0" style="522" hidden="1" customWidth="1"/>
    <col min="14856" max="14857" width="5.625" style="522" customWidth="1"/>
    <col min="14858" max="14859" width="0" style="522" hidden="1" customWidth="1"/>
    <col min="14860" max="14861" width="5.625" style="522" customWidth="1"/>
    <col min="14862" max="14863" width="0" style="522" hidden="1" customWidth="1"/>
    <col min="14864" max="14865" width="5.625" style="522" customWidth="1"/>
    <col min="14866" max="14867" width="0" style="522" hidden="1" customWidth="1"/>
    <col min="14868" max="14869" width="5.625" style="522" customWidth="1"/>
    <col min="14870" max="14871" width="0" style="522" hidden="1" customWidth="1"/>
    <col min="14872" max="14873" width="5.625" style="522" customWidth="1"/>
    <col min="14874" max="14875" width="0" style="522" hidden="1" customWidth="1"/>
    <col min="14876" max="14877" width="5.625" style="522" customWidth="1"/>
    <col min="14878" max="14879" width="0" style="522" hidden="1" customWidth="1"/>
    <col min="14880" max="14881" width="5.625" style="522" customWidth="1"/>
    <col min="14882" max="14883" width="0" style="522" hidden="1" customWidth="1"/>
    <col min="14884" max="14885" width="5.625" style="522" customWidth="1"/>
    <col min="14886" max="14887" width="0" style="522" hidden="1" customWidth="1"/>
    <col min="14888" max="14889" width="5.625" style="522" customWidth="1"/>
    <col min="14890" max="14891" width="0" style="522" hidden="1" customWidth="1"/>
    <col min="14892" max="14893" width="5.625" style="522" customWidth="1"/>
    <col min="14894" max="14895" width="0" style="522" hidden="1" customWidth="1"/>
    <col min="14896" max="14897" width="5.625" style="522" customWidth="1"/>
    <col min="14898" max="14898" width="7.875" style="522" customWidth="1"/>
    <col min="14899" max="14899" width="14.125" style="522" customWidth="1"/>
    <col min="14900" max="14900" width="6.125" style="522" customWidth="1"/>
    <col min="14901" max="14901" width="0" style="522" hidden="1" customWidth="1"/>
    <col min="14902" max="15104" width="9" style="522"/>
    <col min="15105" max="15105" width="3.375" style="522" customWidth="1"/>
    <col min="15106" max="15106" width="15.625" style="522" customWidth="1"/>
    <col min="15107" max="15107" width="17.625" style="522" customWidth="1"/>
    <col min="15108" max="15108" width="2.625" style="522" bestFit="1" customWidth="1"/>
    <col min="15109" max="15109" width="13.625" style="522" customWidth="1"/>
    <col min="15110" max="15110" width="7.625" style="522" customWidth="1"/>
    <col min="15111" max="15111" width="0" style="522" hidden="1" customWidth="1"/>
    <col min="15112" max="15113" width="5.625" style="522" customWidth="1"/>
    <col min="15114" max="15115" width="0" style="522" hidden="1" customWidth="1"/>
    <col min="15116" max="15117" width="5.625" style="522" customWidth="1"/>
    <col min="15118" max="15119" width="0" style="522" hidden="1" customWidth="1"/>
    <col min="15120" max="15121" width="5.625" style="522" customWidth="1"/>
    <col min="15122" max="15123" width="0" style="522" hidden="1" customWidth="1"/>
    <col min="15124" max="15125" width="5.625" style="522" customWidth="1"/>
    <col min="15126" max="15127" width="0" style="522" hidden="1" customWidth="1"/>
    <col min="15128" max="15129" width="5.625" style="522" customWidth="1"/>
    <col min="15130" max="15131" width="0" style="522" hidden="1" customWidth="1"/>
    <col min="15132" max="15133" width="5.625" style="522" customWidth="1"/>
    <col min="15134" max="15135" width="0" style="522" hidden="1" customWidth="1"/>
    <col min="15136" max="15137" width="5.625" style="522" customWidth="1"/>
    <col min="15138" max="15139" width="0" style="522" hidden="1" customWidth="1"/>
    <col min="15140" max="15141" width="5.625" style="522" customWidth="1"/>
    <col min="15142" max="15143" width="0" style="522" hidden="1" customWidth="1"/>
    <col min="15144" max="15145" width="5.625" style="522" customWidth="1"/>
    <col min="15146" max="15147" width="0" style="522" hidden="1" customWidth="1"/>
    <col min="15148" max="15149" width="5.625" style="522" customWidth="1"/>
    <col min="15150" max="15151" width="0" style="522" hidden="1" customWidth="1"/>
    <col min="15152" max="15153" width="5.625" style="522" customWidth="1"/>
    <col min="15154" max="15154" width="7.875" style="522" customWidth="1"/>
    <col min="15155" max="15155" width="14.125" style="522" customWidth="1"/>
    <col min="15156" max="15156" width="6.125" style="522" customWidth="1"/>
    <col min="15157" max="15157" width="0" style="522" hidden="1" customWidth="1"/>
    <col min="15158" max="15360" width="9" style="522"/>
    <col min="15361" max="15361" width="3.375" style="522" customWidth="1"/>
    <col min="15362" max="15362" width="15.625" style="522" customWidth="1"/>
    <col min="15363" max="15363" width="17.625" style="522" customWidth="1"/>
    <col min="15364" max="15364" width="2.625" style="522" bestFit="1" customWidth="1"/>
    <col min="15365" max="15365" width="13.625" style="522" customWidth="1"/>
    <col min="15366" max="15366" width="7.625" style="522" customWidth="1"/>
    <col min="15367" max="15367" width="0" style="522" hidden="1" customWidth="1"/>
    <col min="15368" max="15369" width="5.625" style="522" customWidth="1"/>
    <col min="15370" max="15371" width="0" style="522" hidden="1" customWidth="1"/>
    <col min="15372" max="15373" width="5.625" style="522" customWidth="1"/>
    <col min="15374" max="15375" width="0" style="522" hidden="1" customWidth="1"/>
    <col min="15376" max="15377" width="5.625" style="522" customWidth="1"/>
    <col min="15378" max="15379" width="0" style="522" hidden="1" customWidth="1"/>
    <col min="15380" max="15381" width="5.625" style="522" customWidth="1"/>
    <col min="15382" max="15383" width="0" style="522" hidden="1" customWidth="1"/>
    <col min="15384" max="15385" width="5.625" style="522" customWidth="1"/>
    <col min="15386" max="15387" width="0" style="522" hidden="1" customWidth="1"/>
    <col min="15388" max="15389" width="5.625" style="522" customWidth="1"/>
    <col min="15390" max="15391" width="0" style="522" hidden="1" customWidth="1"/>
    <col min="15392" max="15393" width="5.625" style="522" customWidth="1"/>
    <col min="15394" max="15395" width="0" style="522" hidden="1" customWidth="1"/>
    <col min="15396" max="15397" width="5.625" style="522" customWidth="1"/>
    <col min="15398" max="15399" width="0" style="522" hidden="1" customWidth="1"/>
    <col min="15400" max="15401" width="5.625" style="522" customWidth="1"/>
    <col min="15402" max="15403" width="0" style="522" hidden="1" customWidth="1"/>
    <col min="15404" max="15405" width="5.625" style="522" customWidth="1"/>
    <col min="15406" max="15407" width="0" style="522" hidden="1" customWidth="1"/>
    <col min="15408" max="15409" width="5.625" style="522" customWidth="1"/>
    <col min="15410" max="15410" width="7.875" style="522" customWidth="1"/>
    <col min="15411" max="15411" width="14.125" style="522" customWidth="1"/>
    <col min="15412" max="15412" width="6.125" style="522" customWidth="1"/>
    <col min="15413" max="15413" width="0" style="522" hidden="1" customWidth="1"/>
    <col min="15414" max="15616" width="9" style="522"/>
    <col min="15617" max="15617" width="3.375" style="522" customWidth="1"/>
    <col min="15618" max="15618" width="15.625" style="522" customWidth="1"/>
    <col min="15619" max="15619" width="17.625" style="522" customWidth="1"/>
    <col min="15620" max="15620" width="2.625" style="522" bestFit="1" customWidth="1"/>
    <col min="15621" max="15621" width="13.625" style="522" customWidth="1"/>
    <col min="15622" max="15622" width="7.625" style="522" customWidth="1"/>
    <col min="15623" max="15623" width="0" style="522" hidden="1" customWidth="1"/>
    <col min="15624" max="15625" width="5.625" style="522" customWidth="1"/>
    <col min="15626" max="15627" width="0" style="522" hidden="1" customWidth="1"/>
    <col min="15628" max="15629" width="5.625" style="522" customWidth="1"/>
    <col min="15630" max="15631" width="0" style="522" hidden="1" customWidth="1"/>
    <col min="15632" max="15633" width="5.625" style="522" customWidth="1"/>
    <col min="15634" max="15635" width="0" style="522" hidden="1" customWidth="1"/>
    <col min="15636" max="15637" width="5.625" style="522" customWidth="1"/>
    <col min="15638" max="15639" width="0" style="522" hidden="1" customWidth="1"/>
    <col min="15640" max="15641" width="5.625" style="522" customWidth="1"/>
    <col min="15642" max="15643" width="0" style="522" hidden="1" customWidth="1"/>
    <col min="15644" max="15645" width="5.625" style="522" customWidth="1"/>
    <col min="15646" max="15647" width="0" style="522" hidden="1" customWidth="1"/>
    <col min="15648" max="15649" width="5.625" style="522" customWidth="1"/>
    <col min="15650" max="15651" width="0" style="522" hidden="1" customWidth="1"/>
    <col min="15652" max="15653" width="5.625" style="522" customWidth="1"/>
    <col min="15654" max="15655" width="0" style="522" hidden="1" customWidth="1"/>
    <col min="15656" max="15657" width="5.625" style="522" customWidth="1"/>
    <col min="15658" max="15659" width="0" style="522" hidden="1" customWidth="1"/>
    <col min="15660" max="15661" width="5.625" style="522" customWidth="1"/>
    <col min="15662" max="15663" width="0" style="522" hidden="1" customWidth="1"/>
    <col min="15664" max="15665" width="5.625" style="522" customWidth="1"/>
    <col min="15666" max="15666" width="7.875" style="522" customWidth="1"/>
    <col min="15667" max="15667" width="14.125" style="522" customWidth="1"/>
    <col min="15668" max="15668" width="6.125" style="522" customWidth="1"/>
    <col min="15669" max="15669" width="0" style="522" hidden="1" customWidth="1"/>
    <col min="15670" max="15872" width="9" style="522"/>
    <col min="15873" max="15873" width="3.375" style="522" customWidth="1"/>
    <col min="15874" max="15874" width="15.625" style="522" customWidth="1"/>
    <col min="15875" max="15875" width="17.625" style="522" customWidth="1"/>
    <col min="15876" max="15876" width="2.625" style="522" bestFit="1" customWidth="1"/>
    <col min="15877" max="15877" width="13.625" style="522" customWidth="1"/>
    <col min="15878" max="15878" width="7.625" style="522" customWidth="1"/>
    <col min="15879" max="15879" width="0" style="522" hidden="1" customWidth="1"/>
    <col min="15880" max="15881" width="5.625" style="522" customWidth="1"/>
    <col min="15882" max="15883" width="0" style="522" hidden="1" customWidth="1"/>
    <col min="15884" max="15885" width="5.625" style="522" customWidth="1"/>
    <col min="15886" max="15887" width="0" style="522" hidden="1" customWidth="1"/>
    <col min="15888" max="15889" width="5.625" style="522" customWidth="1"/>
    <col min="15890" max="15891" width="0" style="522" hidden="1" customWidth="1"/>
    <col min="15892" max="15893" width="5.625" style="522" customWidth="1"/>
    <col min="15894" max="15895" width="0" style="522" hidden="1" customWidth="1"/>
    <col min="15896" max="15897" width="5.625" style="522" customWidth="1"/>
    <col min="15898" max="15899" width="0" style="522" hidden="1" customWidth="1"/>
    <col min="15900" max="15901" width="5.625" style="522" customWidth="1"/>
    <col min="15902" max="15903" width="0" style="522" hidden="1" customWidth="1"/>
    <col min="15904" max="15905" width="5.625" style="522" customWidth="1"/>
    <col min="15906" max="15907" width="0" style="522" hidden="1" customWidth="1"/>
    <col min="15908" max="15909" width="5.625" style="522" customWidth="1"/>
    <col min="15910" max="15911" width="0" style="522" hidden="1" customWidth="1"/>
    <col min="15912" max="15913" width="5.625" style="522" customWidth="1"/>
    <col min="15914" max="15915" width="0" style="522" hidden="1" customWidth="1"/>
    <col min="15916" max="15917" width="5.625" style="522" customWidth="1"/>
    <col min="15918" max="15919" width="0" style="522" hidden="1" customWidth="1"/>
    <col min="15920" max="15921" width="5.625" style="522" customWidth="1"/>
    <col min="15922" max="15922" width="7.875" style="522" customWidth="1"/>
    <col min="15923" max="15923" width="14.125" style="522" customWidth="1"/>
    <col min="15924" max="15924" width="6.125" style="522" customWidth="1"/>
    <col min="15925" max="15925" width="0" style="522" hidden="1" customWidth="1"/>
    <col min="15926" max="16128" width="9" style="522"/>
    <col min="16129" max="16129" width="3.375" style="522" customWidth="1"/>
    <col min="16130" max="16130" width="15.625" style="522" customWidth="1"/>
    <col min="16131" max="16131" width="17.625" style="522" customWidth="1"/>
    <col min="16132" max="16132" width="2.625" style="522" bestFit="1" customWidth="1"/>
    <col min="16133" max="16133" width="13.625" style="522" customWidth="1"/>
    <col min="16134" max="16134" width="7.625" style="522" customWidth="1"/>
    <col min="16135" max="16135" width="0" style="522" hidden="1" customWidth="1"/>
    <col min="16136" max="16137" width="5.625" style="522" customWidth="1"/>
    <col min="16138" max="16139" width="0" style="522" hidden="1" customWidth="1"/>
    <col min="16140" max="16141" width="5.625" style="522" customWidth="1"/>
    <col min="16142" max="16143" width="0" style="522" hidden="1" customWidth="1"/>
    <col min="16144" max="16145" width="5.625" style="522" customWidth="1"/>
    <col min="16146" max="16147" width="0" style="522" hidden="1" customWidth="1"/>
    <col min="16148" max="16149" width="5.625" style="522" customWidth="1"/>
    <col min="16150" max="16151" width="0" style="522" hidden="1" customWidth="1"/>
    <col min="16152" max="16153" width="5.625" style="522" customWidth="1"/>
    <col min="16154" max="16155" width="0" style="522" hidden="1" customWidth="1"/>
    <col min="16156" max="16157" width="5.625" style="522" customWidth="1"/>
    <col min="16158" max="16159" width="0" style="522" hidden="1" customWidth="1"/>
    <col min="16160" max="16161" width="5.625" style="522" customWidth="1"/>
    <col min="16162" max="16163" width="0" style="522" hidden="1" customWidth="1"/>
    <col min="16164" max="16165" width="5.625" style="522" customWidth="1"/>
    <col min="16166" max="16167" width="0" style="522" hidden="1" customWidth="1"/>
    <col min="16168" max="16169" width="5.625" style="522" customWidth="1"/>
    <col min="16170" max="16171" width="0" style="522" hidden="1" customWidth="1"/>
    <col min="16172" max="16173" width="5.625" style="522" customWidth="1"/>
    <col min="16174" max="16175" width="0" style="522" hidden="1" customWidth="1"/>
    <col min="16176" max="16177" width="5.625" style="522" customWidth="1"/>
    <col min="16178" max="16178" width="7.875" style="522" customWidth="1"/>
    <col min="16179" max="16179" width="14.125" style="522" customWidth="1"/>
    <col min="16180" max="16180" width="6.125" style="522" customWidth="1"/>
    <col min="16181" max="16181" width="0" style="522" hidden="1" customWidth="1"/>
    <col min="16182" max="16384" width="9" style="522"/>
  </cols>
  <sheetData>
    <row r="1" spans="2:53" ht="17.25" customHeight="1">
      <c r="AX1" s="1295" t="s">
        <v>338</v>
      </c>
      <c r="AY1" s="1295"/>
    </row>
    <row r="2" spans="2:53" ht="18.75" customHeight="1">
      <c r="B2" s="1570" t="s">
        <v>339</v>
      </c>
      <c r="C2" s="1570"/>
      <c r="D2" s="1570"/>
      <c r="E2" s="1570"/>
      <c r="F2" s="1570"/>
      <c r="G2" s="1570"/>
      <c r="H2" s="1570"/>
      <c r="I2" s="1570"/>
      <c r="J2" s="1570"/>
      <c r="K2" s="1570"/>
      <c r="L2" s="1570"/>
      <c r="M2" s="1570"/>
      <c r="N2" s="1570"/>
      <c r="O2" s="1570"/>
      <c r="P2" s="1570"/>
      <c r="Q2" s="1570"/>
      <c r="R2" s="1570"/>
      <c r="S2" s="1570"/>
      <c r="T2" s="1570"/>
      <c r="U2" s="1570"/>
      <c r="V2" s="1570"/>
      <c r="W2" s="1570"/>
      <c r="X2" s="1570"/>
      <c r="Y2" s="1570"/>
      <c r="Z2" s="1570"/>
      <c r="AA2" s="1570"/>
      <c r="AB2" s="1570"/>
      <c r="AC2" s="1570"/>
      <c r="AD2" s="1570"/>
      <c r="AE2" s="1570"/>
      <c r="AF2" s="1570"/>
      <c r="AG2" s="1570"/>
      <c r="AH2" s="1570"/>
      <c r="AI2" s="1570"/>
      <c r="AJ2" s="1570"/>
      <c r="AK2" s="1570"/>
      <c r="AL2" s="1570"/>
      <c r="AM2" s="1570"/>
      <c r="AN2" s="1570"/>
      <c r="AO2" s="1570"/>
      <c r="AP2" s="1570"/>
      <c r="AQ2" s="1570"/>
      <c r="AR2" s="1570"/>
      <c r="AS2" s="1570"/>
      <c r="AT2" s="1570"/>
      <c r="AU2" s="1570"/>
      <c r="AV2" s="1570"/>
      <c r="AW2" s="1570"/>
      <c r="AX2" s="1570"/>
      <c r="AY2" s="1570"/>
    </row>
    <row r="3" spans="2:53" ht="18.75" customHeight="1">
      <c r="I3" s="524"/>
      <c r="J3" s="524"/>
      <c r="K3" s="524"/>
      <c r="M3" s="524"/>
      <c r="N3" s="524"/>
      <c r="O3" s="524"/>
      <c r="Q3" s="524"/>
      <c r="R3" s="524"/>
      <c r="S3" s="524"/>
      <c r="U3" s="524"/>
      <c r="V3" s="524"/>
      <c r="W3" s="524"/>
      <c r="Y3" s="524"/>
      <c r="Z3" s="524"/>
      <c r="AA3" s="524"/>
      <c r="AC3" s="524"/>
      <c r="AD3" s="524"/>
      <c r="AE3" s="524"/>
      <c r="AG3" s="524"/>
      <c r="AH3" s="524"/>
      <c r="AI3" s="524"/>
      <c r="AK3" s="524"/>
      <c r="AL3" s="524"/>
      <c r="AM3" s="524"/>
      <c r="AO3" s="524"/>
      <c r="AP3" s="524"/>
      <c r="AQ3" s="524"/>
      <c r="AS3" s="524"/>
      <c r="AT3" s="524"/>
      <c r="AU3" s="524"/>
      <c r="AW3" s="524"/>
      <c r="AX3" s="524"/>
    </row>
    <row r="4" spans="2:53" ht="18.75" customHeight="1">
      <c r="I4" s="524"/>
      <c r="J4" s="524"/>
      <c r="K4" s="524"/>
      <c r="M4" s="524"/>
      <c r="N4" s="524"/>
      <c r="O4" s="524"/>
      <c r="Q4" s="524"/>
      <c r="R4" s="524"/>
      <c r="S4" s="524"/>
      <c r="U4" s="524"/>
      <c r="V4" s="524"/>
      <c r="W4" s="524"/>
      <c r="Y4" s="524"/>
      <c r="Z4" s="524"/>
      <c r="AA4" s="524"/>
      <c r="AC4" s="524"/>
      <c r="AD4" s="524"/>
      <c r="AE4" s="524"/>
      <c r="AG4" s="524"/>
      <c r="AH4" s="524"/>
      <c r="AI4" s="524"/>
      <c r="AK4" s="524"/>
      <c r="AL4" s="524"/>
      <c r="AM4" s="524"/>
      <c r="AO4" s="524"/>
      <c r="AP4" s="524"/>
      <c r="AQ4" s="524"/>
      <c r="AS4" s="524"/>
      <c r="AT4" s="524"/>
      <c r="AU4" s="524"/>
      <c r="AW4" s="524"/>
      <c r="AX4" s="524"/>
    </row>
    <row r="5" spans="2:53" ht="18.75" customHeight="1">
      <c r="B5" s="1296" t="s">
        <v>340</v>
      </c>
      <c r="C5" s="1296"/>
      <c r="D5" s="525" t="s">
        <v>341</v>
      </c>
      <c r="E5" s="1571" t="s">
        <v>425</v>
      </c>
      <c r="F5" s="1571"/>
      <c r="G5" s="1571"/>
      <c r="H5" s="1571"/>
      <c r="I5" s="1571"/>
      <c r="J5" s="1571"/>
      <c r="K5" s="1571"/>
      <c r="L5" s="1571"/>
      <c r="M5" s="1571"/>
      <c r="N5" s="1571"/>
      <c r="O5" s="1571"/>
      <c r="P5" s="1571"/>
      <c r="Q5" s="1571"/>
      <c r="R5" s="716"/>
      <c r="S5" s="716"/>
      <c r="T5" s="526"/>
      <c r="V5" s="716"/>
      <c r="W5" s="716"/>
      <c r="X5" s="526" t="s">
        <v>239</v>
      </c>
      <c r="Y5" s="526"/>
      <c r="Z5" s="716"/>
      <c r="AA5" s="716"/>
      <c r="AB5" s="527">
        <v>1</v>
      </c>
      <c r="AC5" s="526" t="s">
        <v>342</v>
      </c>
      <c r="AD5" s="716"/>
      <c r="AE5" s="716"/>
      <c r="AF5" s="526"/>
      <c r="AG5" s="526"/>
      <c r="AH5" s="716"/>
      <c r="AI5" s="716"/>
      <c r="AJ5" s="526"/>
      <c r="AK5" s="526"/>
      <c r="AL5" s="716"/>
      <c r="AM5" s="716"/>
      <c r="AN5" s="526"/>
      <c r="AO5" s="526"/>
      <c r="AP5" s="716"/>
      <c r="AQ5" s="716"/>
      <c r="AR5" s="526"/>
      <c r="AS5" s="526"/>
      <c r="AT5" s="716"/>
      <c r="AU5" s="716"/>
      <c r="AV5" s="526"/>
      <c r="AW5" s="528"/>
      <c r="AX5" s="528"/>
      <c r="AY5" s="526"/>
    </row>
    <row r="6" spans="2:53" ht="18.75" customHeight="1">
      <c r="B6" s="1285" t="s">
        <v>241</v>
      </c>
      <c r="C6" s="1285"/>
      <c r="D6" s="529" t="s">
        <v>341</v>
      </c>
      <c r="E6" s="1569" t="s">
        <v>368</v>
      </c>
      <c r="F6" s="1569"/>
      <c r="G6" s="1569"/>
      <c r="H6" s="1569"/>
      <c r="I6" s="1569"/>
      <c r="J6" s="1569"/>
      <c r="K6" s="1569"/>
      <c r="L6" s="1569"/>
      <c r="M6" s="1569"/>
      <c r="N6" s="1569"/>
      <c r="O6" s="1569"/>
      <c r="P6" s="1569"/>
      <c r="Q6" s="1569"/>
      <c r="R6" s="657"/>
      <c r="S6" s="657"/>
      <c r="T6" s="526"/>
      <c r="U6" s="528"/>
      <c r="V6" s="657"/>
      <c r="W6" s="657"/>
      <c r="X6" s="526"/>
      <c r="Y6" s="526"/>
      <c r="Z6" s="657"/>
      <c r="AA6" s="657"/>
      <c r="AB6" s="527">
        <v>2</v>
      </c>
      <c r="AC6" s="526" t="s">
        <v>343</v>
      </c>
      <c r="AD6" s="657"/>
      <c r="AE6" s="657"/>
      <c r="AF6" s="526"/>
      <c r="AG6" s="526"/>
      <c r="AH6" s="657"/>
      <c r="AI6" s="657"/>
      <c r="AJ6" s="526"/>
      <c r="AK6" s="526"/>
      <c r="AL6" s="657"/>
      <c r="AM6" s="657"/>
      <c r="AN6" s="526"/>
      <c r="AO6" s="526"/>
      <c r="AP6" s="657"/>
      <c r="AQ6" s="657"/>
      <c r="AR6" s="526"/>
      <c r="AS6" s="526"/>
      <c r="AT6" s="657"/>
      <c r="AU6" s="657"/>
      <c r="AV6" s="526"/>
      <c r="AW6" s="528"/>
      <c r="AX6" s="528"/>
      <c r="AY6" s="526"/>
    </row>
    <row r="7" spans="2:53" ht="18.75" customHeight="1">
      <c r="B7" s="1285" t="s">
        <v>243</v>
      </c>
      <c r="C7" s="1285"/>
      <c r="D7" s="529" t="s">
        <v>341</v>
      </c>
      <c r="E7" s="1567">
        <v>39904</v>
      </c>
      <c r="F7" s="1567"/>
      <c r="G7" s="1567"/>
      <c r="H7" s="1567"/>
      <c r="I7" s="1567"/>
      <c r="J7" s="1567"/>
      <c r="K7" s="1567"/>
      <c r="L7" s="1567"/>
      <c r="M7" s="1567"/>
      <c r="N7" s="1567"/>
      <c r="O7" s="1567"/>
      <c r="P7" s="1567"/>
      <c r="Q7" s="1567"/>
      <c r="R7" s="657"/>
      <c r="S7" s="657"/>
      <c r="T7" s="526"/>
      <c r="U7" s="528"/>
      <c r="V7" s="657"/>
      <c r="W7" s="657"/>
      <c r="X7" s="526"/>
      <c r="Y7" s="526"/>
      <c r="Z7" s="657"/>
      <c r="AA7" s="657"/>
      <c r="AB7" s="527">
        <v>3</v>
      </c>
      <c r="AC7" s="526" t="s">
        <v>344</v>
      </c>
      <c r="AD7" s="657"/>
      <c r="AE7" s="657"/>
      <c r="AG7" s="526"/>
      <c r="AH7" s="657"/>
      <c r="AI7" s="657"/>
      <c r="AJ7" s="526"/>
      <c r="AK7" s="526"/>
      <c r="AL7" s="657"/>
      <c r="AM7" s="657"/>
      <c r="AN7" s="526"/>
      <c r="AO7" s="526"/>
      <c r="AP7" s="657"/>
      <c r="AQ7" s="657"/>
      <c r="AR7" s="526"/>
      <c r="AS7" s="526"/>
      <c r="AT7" s="657"/>
      <c r="AU7" s="657"/>
      <c r="AV7" s="526"/>
      <c r="AW7" s="528"/>
      <c r="AX7" s="528"/>
      <c r="AY7" s="526"/>
    </row>
    <row r="8" spans="2:53" ht="18.75" customHeight="1">
      <c r="B8" s="1285" t="s">
        <v>245</v>
      </c>
      <c r="C8" s="1285"/>
      <c r="D8" s="529" t="s">
        <v>341</v>
      </c>
      <c r="E8" s="717" t="s">
        <v>369</v>
      </c>
      <c r="F8" s="531" t="s">
        <v>191</v>
      </c>
      <c r="G8" s="657"/>
      <c r="H8" s="1286"/>
      <c r="I8" s="1286"/>
      <c r="J8" s="1286"/>
      <c r="K8" s="1286"/>
      <c r="L8" s="1286"/>
      <c r="M8" s="1286"/>
      <c r="N8" s="1286"/>
      <c r="O8" s="1286"/>
      <c r="P8" s="1286"/>
      <c r="Q8" s="1286"/>
      <c r="R8" s="657"/>
      <c r="S8" s="657"/>
      <c r="T8" s="526"/>
      <c r="U8" s="528"/>
      <c r="V8" s="657"/>
      <c r="W8" s="657"/>
      <c r="X8" s="526"/>
      <c r="Y8" s="526"/>
      <c r="Z8" s="657"/>
      <c r="AA8" s="657"/>
      <c r="AB8" s="527">
        <v>4</v>
      </c>
      <c r="AC8" s="526" t="s">
        <v>250</v>
      </c>
      <c r="AD8" s="718"/>
      <c r="AE8" s="718"/>
      <c r="AF8" s="526"/>
      <c r="AG8" s="526"/>
      <c r="AH8" s="718"/>
      <c r="AI8" s="718"/>
      <c r="AJ8" s="526"/>
      <c r="AK8" s="526"/>
      <c r="AL8" s="718"/>
      <c r="AM8" s="718"/>
      <c r="AN8" s="526"/>
      <c r="AO8" s="526"/>
      <c r="AP8" s="718"/>
      <c r="AQ8" s="718"/>
      <c r="AR8" s="526"/>
      <c r="AS8" s="526"/>
      <c r="AT8" s="718"/>
      <c r="AU8" s="718"/>
      <c r="AV8" s="526"/>
      <c r="AW8" s="528"/>
      <c r="AX8" s="528"/>
      <c r="AY8" s="526"/>
    </row>
    <row r="9" spans="2:53" ht="18.75" customHeight="1">
      <c r="B9" s="1568" t="s">
        <v>248</v>
      </c>
      <c r="C9" s="1568"/>
      <c r="D9" s="529" t="s">
        <v>345</v>
      </c>
      <c r="E9" s="717" t="s">
        <v>370</v>
      </c>
      <c r="F9" s="531" t="s">
        <v>191</v>
      </c>
      <c r="G9" s="657"/>
      <c r="H9" s="1569" t="s">
        <v>346</v>
      </c>
      <c r="I9" s="1569"/>
      <c r="J9" s="1569"/>
      <c r="K9" s="1569"/>
      <c r="L9" s="1569"/>
      <c r="M9" s="1569"/>
      <c r="N9" s="1569"/>
      <c r="O9" s="1569"/>
      <c r="P9" s="1569"/>
      <c r="Q9" s="1569"/>
      <c r="R9" s="657"/>
      <c r="S9" s="657"/>
      <c r="T9" s="526"/>
      <c r="U9" s="528"/>
      <c r="V9" s="657"/>
      <c r="W9" s="657"/>
      <c r="X9" s="526"/>
      <c r="Y9" s="526"/>
      <c r="Z9" s="657"/>
      <c r="AA9" s="657"/>
      <c r="AB9" s="527" t="s">
        <v>347</v>
      </c>
      <c r="AC9" s="526" t="s">
        <v>348</v>
      </c>
      <c r="AD9" s="533"/>
      <c r="AE9" s="533"/>
      <c r="AF9" s="526"/>
      <c r="AG9" s="528"/>
      <c r="AH9" s="533"/>
      <c r="AI9" s="533"/>
      <c r="AJ9" s="526"/>
      <c r="AK9" s="528"/>
      <c r="AL9" s="533"/>
      <c r="AM9" s="533"/>
      <c r="AN9" s="526"/>
      <c r="AO9" s="528"/>
      <c r="AP9" s="533"/>
      <c r="AQ9" s="533"/>
      <c r="AR9" s="526"/>
      <c r="AS9" s="528"/>
      <c r="AT9" s="533"/>
      <c r="AU9" s="533"/>
      <c r="AV9" s="526"/>
      <c r="AW9" s="528"/>
      <c r="AX9" s="528"/>
      <c r="AY9" s="526"/>
    </row>
    <row r="10" spans="2:53" ht="18.75" customHeight="1">
      <c r="B10" s="719"/>
      <c r="C10" s="719"/>
      <c r="D10" s="719"/>
      <c r="E10" s="719"/>
      <c r="F10" s="719"/>
      <c r="G10" s="719"/>
      <c r="H10" s="719"/>
      <c r="I10" s="719"/>
      <c r="J10" s="719"/>
      <c r="K10" s="719"/>
      <c r="L10" s="719"/>
      <c r="M10" s="719"/>
      <c r="N10" s="719"/>
      <c r="O10" s="719"/>
      <c r="P10" s="719"/>
      <c r="Q10" s="719"/>
      <c r="R10" s="718"/>
      <c r="S10" s="718"/>
      <c r="T10" s="526"/>
      <c r="U10" s="528"/>
      <c r="V10" s="718"/>
      <c r="W10" s="718"/>
      <c r="X10" s="526"/>
      <c r="Y10" s="526"/>
      <c r="Z10" s="718"/>
      <c r="AA10" s="718"/>
      <c r="AB10" s="527"/>
      <c r="AC10" s="526" t="s">
        <v>349</v>
      </c>
      <c r="AD10" s="533"/>
      <c r="AE10" s="533"/>
      <c r="AF10" s="526"/>
      <c r="AG10" s="528"/>
      <c r="AH10" s="533"/>
      <c r="AI10" s="533"/>
      <c r="AJ10" s="526"/>
      <c r="AK10" s="528"/>
      <c r="AL10" s="533"/>
      <c r="AM10" s="533"/>
      <c r="AN10" s="526"/>
      <c r="AO10" s="528"/>
      <c r="AP10" s="533"/>
      <c r="AQ10" s="533"/>
      <c r="AR10" s="526"/>
      <c r="AS10" s="528"/>
      <c r="AT10" s="533"/>
      <c r="AU10" s="533"/>
      <c r="AV10" s="526"/>
      <c r="AW10" s="528"/>
      <c r="AX10" s="528"/>
      <c r="AY10" s="526"/>
    </row>
    <row r="11" spans="2:53" ht="18.75" customHeight="1">
      <c r="B11" s="532"/>
      <c r="C11" s="532"/>
      <c r="D11" s="532"/>
      <c r="E11" s="533"/>
      <c r="F11" s="533"/>
      <c r="G11" s="533"/>
      <c r="H11" s="533"/>
      <c r="I11" s="533"/>
      <c r="J11" s="533"/>
      <c r="K11" s="533"/>
      <c r="L11" s="533"/>
      <c r="M11" s="533"/>
      <c r="N11" s="533"/>
      <c r="O11" s="533"/>
      <c r="P11" s="533"/>
      <c r="Q11" s="533"/>
      <c r="R11" s="533"/>
      <c r="S11" s="533"/>
      <c r="T11" s="526"/>
      <c r="U11" s="528"/>
      <c r="V11" s="533"/>
      <c r="W11" s="533"/>
      <c r="X11" s="526"/>
      <c r="Y11" s="528"/>
      <c r="Z11" s="533"/>
      <c r="AA11" s="533"/>
      <c r="AB11" s="527"/>
      <c r="AC11" s="526" t="s">
        <v>350</v>
      </c>
      <c r="AD11" s="533"/>
      <c r="AE11" s="533"/>
      <c r="AF11" s="526"/>
      <c r="AG11" s="528"/>
      <c r="AH11" s="533"/>
      <c r="AI11" s="533"/>
      <c r="AJ11" s="526"/>
      <c r="AK11" s="528"/>
      <c r="AL11" s="533"/>
      <c r="AM11" s="533"/>
      <c r="AN11" s="526"/>
      <c r="AO11" s="528"/>
      <c r="AP11" s="533"/>
      <c r="AQ11" s="533"/>
      <c r="AR11" s="526"/>
      <c r="AS11" s="528"/>
      <c r="AT11" s="533"/>
      <c r="AU11" s="533"/>
      <c r="AV11" s="526"/>
      <c r="AW11" s="528"/>
      <c r="AX11" s="528"/>
      <c r="AY11" s="526"/>
    </row>
    <row r="12" spans="2:53" ht="18.75" customHeight="1">
      <c r="B12" s="532"/>
      <c r="C12" s="532"/>
      <c r="D12" s="532"/>
      <c r="E12" s="533"/>
      <c r="F12" s="533"/>
      <c r="G12" s="533"/>
      <c r="H12" s="533"/>
      <c r="I12" s="533"/>
      <c r="J12" s="533"/>
      <c r="K12" s="533"/>
      <c r="L12" s="533"/>
      <c r="M12" s="533"/>
      <c r="N12" s="533"/>
      <c r="O12" s="533"/>
      <c r="P12" s="533"/>
      <c r="Q12" s="533"/>
      <c r="R12" s="533"/>
      <c r="S12" s="533"/>
      <c r="T12" s="526"/>
      <c r="U12" s="528"/>
      <c r="V12" s="533"/>
      <c r="W12" s="533"/>
      <c r="X12" s="526"/>
      <c r="Y12" s="528"/>
      <c r="Z12" s="533"/>
      <c r="AA12" s="533"/>
      <c r="AY12" s="526"/>
    </row>
    <row r="13" spans="2:53" ht="18.75" customHeight="1">
      <c r="B13" s="532"/>
      <c r="C13" s="532"/>
      <c r="D13" s="532"/>
      <c r="E13" s="533"/>
      <c r="F13" s="533"/>
      <c r="G13" s="533"/>
      <c r="H13" s="533"/>
      <c r="I13" s="533"/>
      <c r="J13" s="533"/>
      <c r="K13" s="533"/>
      <c r="L13" s="533"/>
      <c r="M13" s="533"/>
      <c r="N13" s="533"/>
      <c r="O13" s="533"/>
      <c r="P13" s="533"/>
      <c r="Q13" s="533"/>
      <c r="R13" s="533"/>
      <c r="S13" s="533"/>
      <c r="T13" s="526"/>
      <c r="U13" s="528"/>
      <c r="V13" s="533"/>
      <c r="W13" s="533"/>
      <c r="X13" s="526"/>
      <c r="Y13" s="528"/>
      <c r="Z13" s="533"/>
      <c r="AA13" s="533"/>
      <c r="AY13" s="526"/>
    </row>
    <row r="14" spans="2:53" ht="18.75" customHeight="1">
      <c r="B14" s="532"/>
      <c r="C14" s="532"/>
      <c r="D14" s="532"/>
      <c r="E14" s="533"/>
      <c r="F14" s="533"/>
      <c r="G14" s="533"/>
      <c r="H14" s="1562"/>
      <c r="I14" s="1562"/>
      <c r="J14" s="1562"/>
      <c r="K14" s="1562"/>
      <c r="L14" s="1562"/>
      <c r="M14" s="1562"/>
      <c r="N14" s="533"/>
      <c r="O14" s="533"/>
      <c r="P14" s="533"/>
      <c r="Q14" s="720"/>
      <c r="R14" s="533"/>
      <c r="S14" s="533"/>
      <c r="T14" s="526"/>
      <c r="U14" s="528"/>
      <c r="V14" s="533"/>
      <c r="W14" s="533"/>
      <c r="X14" s="526"/>
      <c r="Y14" s="528"/>
      <c r="Z14" s="533"/>
      <c r="AA14" s="533"/>
      <c r="AB14" s="527"/>
      <c r="AC14" s="526"/>
      <c r="AD14" s="533"/>
      <c r="AE14" s="533"/>
      <c r="AF14" s="526"/>
      <c r="AG14" s="528"/>
      <c r="AH14" s="533"/>
      <c r="AI14" s="533"/>
      <c r="AJ14" s="526"/>
      <c r="AK14" s="528"/>
      <c r="AL14" s="533"/>
      <c r="AM14" s="533"/>
      <c r="AN14" s="526"/>
      <c r="AO14" s="528"/>
      <c r="AP14" s="533"/>
      <c r="AQ14" s="533"/>
      <c r="AR14" s="526"/>
      <c r="AS14" s="528"/>
      <c r="AT14" s="533"/>
      <c r="AU14" s="533"/>
      <c r="AV14" s="526"/>
      <c r="AW14" s="528"/>
      <c r="AX14" s="528"/>
      <c r="AY14" s="526"/>
    </row>
    <row r="15" spans="2:53" ht="18.75" customHeight="1" thickBot="1">
      <c r="B15" s="528"/>
      <c r="C15" s="526"/>
      <c r="D15" s="526"/>
      <c r="E15" s="526"/>
      <c r="F15" s="526"/>
      <c r="G15" s="721"/>
      <c r="H15" s="721"/>
      <c r="I15" s="722"/>
      <c r="J15" s="722"/>
      <c r="K15" s="722"/>
      <c r="L15" s="721"/>
      <c r="M15" s="722"/>
      <c r="N15" s="722"/>
      <c r="O15" s="722"/>
      <c r="P15" s="721"/>
      <c r="Q15" s="722"/>
      <c r="R15" s="722"/>
      <c r="S15" s="722"/>
      <c r="T15" s="721"/>
      <c r="U15" s="722"/>
      <c r="V15" s="722"/>
      <c r="W15" s="722"/>
      <c r="X15" s="721"/>
      <c r="Y15" s="722"/>
      <c r="Z15" s="722"/>
      <c r="AA15" s="722"/>
      <c r="AB15" s="721"/>
      <c r="AC15" s="722"/>
      <c r="AD15" s="722"/>
      <c r="AE15" s="722"/>
      <c r="AF15" s="721"/>
      <c r="AG15" s="722"/>
      <c r="AH15" s="722"/>
      <c r="AI15" s="722"/>
      <c r="AJ15" s="721"/>
      <c r="AK15" s="722"/>
      <c r="AL15" s="722"/>
      <c r="AM15" s="722"/>
      <c r="AN15" s="721"/>
      <c r="AO15" s="722"/>
      <c r="AP15" s="722"/>
      <c r="AQ15" s="722"/>
      <c r="AR15" s="721"/>
      <c r="AS15" s="722"/>
      <c r="AT15" s="722"/>
      <c r="AU15" s="722"/>
      <c r="AV15" s="721"/>
      <c r="AW15" s="722"/>
      <c r="AX15" s="528"/>
      <c r="AY15" s="526"/>
    </row>
    <row r="16" spans="2:53" ht="18" customHeight="1">
      <c r="B16" s="1288" t="s">
        <v>258</v>
      </c>
      <c r="C16" s="1290" t="s">
        <v>4</v>
      </c>
      <c r="D16" s="1291"/>
      <c r="E16" s="1272" t="s">
        <v>351</v>
      </c>
      <c r="F16" s="1566"/>
      <c r="G16" s="1288"/>
      <c r="H16" s="1557" t="s">
        <v>260</v>
      </c>
      <c r="I16" s="1557"/>
      <c r="J16" s="1544"/>
      <c r="K16" s="1544"/>
      <c r="L16" s="1557" t="s">
        <v>261</v>
      </c>
      <c r="M16" s="1557"/>
      <c r="N16" s="1544"/>
      <c r="O16" s="1544"/>
      <c r="P16" s="1557" t="s">
        <v>262</v>
      </c>
      <c r="Q16" s="1557"/>
      <c r="R16" s="1544"/>
      <c r="S16" s="1544"/>
      <c r="T16" s="1557" t="s">
        <v>263</v>
      </c>
      <c r="U16" s="1557"/>
      <c r="V16" s="1544"/>
      <c r="W16" s="1544"/>
      <c r="X16" s="1557" t="s">
        <v>264</v>
      </c>
      <c r="Y16" s="1557"/>
      <c r="Z16" s="1544"/>
      <c r="AA16" s="1544"/>
      <c r="AB16" s="1557" t="s">
        <v>265</v>
      </c>
      <c r="AC16" s="1557"/>
      <c r="AD16" s="1544"/>
      <c r="AE16" s="1544"/>
      <c r="AF16" s="1557" t="s">
        <v>266</v>
      </c>
      <c r="AG16" s="1557"/>
      <c r="AH16" s="1544"/>
      <c r="AI16" s="1544"/>
      <c r="AJ16" s="1557" t="s">
        <v>267</v>
      </c>
      <c r="AK16" s="1557"/>
      <c r="AL16" s="1544"/>
      <c r="AM16" s="1544"/>
      <c r="AN16" s="1557" t="s">
        <v>268</v>
      </c>
      <c r="AO16" s="1557"/>
      <c r="AP16" s="1544"/>
      <c r="AQ16" s="1544"/>
      <c r="AR16" s="1557" t="s">
        <v>269</v>
      </c>
      <c r="AS16" s="1557"/>
      <c r="AT16" s="1544"/>
      <c r="AU16" s="1544"/>
      <c r="AV16" s="1547" t="s">
        <v>270</v>
      </c>
      <c r="AW16" s="1548"/>
      <c r="AX16" s="1294" t="s">
        <v>206</v>
      </c>
      <c r="AY16" s="1278" t="s">
        <v>272</v>
      </c>
      <c r="BA16" s="522" t="s">
        <v>352</v>
      </c>
    </row>
    <row r="17" spans="2:53" ht="18.75" customHeight="1">
      <c r="B17" s="1563"/>
      <c r="C17" s="1564"/>
      <c r="D17" s="1565"/>
      <c r="E17" s="723" t="s">
        <v>353</v>
      </c>
      <c r="F17" s="1551" t="s">
        <v>354</v>
      </c>
      <c r="G17" s="1563"/>
      <c r="H17" s="1553" t="s">
        <v>276</v>
      </c>
      <c r="I17" s="1555" t="s">
        <v>355</v>
      </c>
      <c r="J17" s="1545"/>
      <c r="K17" s="1545"/>
      <c r="L17" s="1553" t="s">
        <v>276</v>
      </c>
      <c r="M17" s="1555" t="s">
        <v>371</v>
      </c>
      <c r="N17" s="1545"/>
      <c r="O17" s="1545"/>
      <c r="P17" s="1553" t="s">
        <v>276</v>
      </c>
      <c r="Q17" s="1555" t="s">
        <v>371</v>
      </c>
      <c r="R17" s="1545"/>
      <c r="S17" s="1545"/>
      <c r="T17" s="1553" t="s">
        <v>276</v>
      </c>
      <c r="U17" s="1555" t="s">
        <v>371</v>
      </c>
      <c r="V17" s="1545"/>
      <c r="W17" s="1545"/>
      <c r="X17" s="1553" t="s">
        <v>276</v>
      </c>
      <c r="Y17" s="1555" t="s">
        <v>371</v>
      </c>
      <c r="Z17" s="1545"/>
      <c r="AA17" s="1545"/>
      <c r="AB17" s="1553" t="s">
        <v>276</v>
      </c>
      <c r="AC17" s="1555" t="s">
        <v>371</v>
      </c>
      <c r="AD17" s="1545"/>
      <c r="AE17" s="1545"/>
      <c r="AF17" s="1558" t="s">
        <v>276</v>
      </c>
      <c r="AG17" s="1560" t="s">
        <v>371</v>
      </c>
      <c r="AH17" s="1545"/>
      <c r="AI17" s="1545"/>
      <c r="AJ17" s="1558" t="s">
        <v>276</v>
      </c>
      <c r="AK17" s="1560" t="s">
        <v>371</v>
      </c>
      <c r="AL17" s="1545"/>
      <c r="AM17" s="1545"/>
      <c r="AN17" s="1553" t="s">
        <v>276</v>
      </c>
      <c r="AO17" s="1555" t="s">
        <v>371</v>
      </c>
      <c r="AP17" s="1545"/>
      <c r="AQ17" s="1545"/>
      <c r="AR17" s="1553" t="s">
        <v>276</v>
      </c>
      <c r="AS17" s="1555" t="s">
        <v>371</v>
      </c>
      <c r="AT17" s="1545"/>
      <c r="AU17" s="1545"/>
      <c r="AV17" s="1534" t="s">
        <v>276</v>
      </c>
      <c r="AW17" s="1536" t="s">
        <v>371</v>
      </c>
      <c r="AX17" s="1549"/>
      <c r="AY17" s="1550"/>
      <c r="BA17" s="522" t="s">
        <v>372</v>
      </c>
    </row>
    <row r="18" spans="2:53" ht="19.5" customHeight="1" thickBot="1">
      <c r="B18" s="1289"/>
      <c r="C18" s="1292"/>
      <c r="D18" s="1293"/>
      <c r="E18" s="534" t="s">
        <v>360</v>
      </c>
      <c r="F18" s="1552"/>
      <c r="G18" s="1289"/>
      <c r="H18" s="1554"/>
      <c r="I18" s="1556"/>
      <c r="J18" s="1546"/>
      <c r="K18" s="1546"/>
      <c r="L18" s="1554"/>
      <c r="M18" s="1556"/>
      <c r="N18" s="1546"/>
      <c r="O18" s="1546"/>
      <c r="P18" s="1554"/>
      <c r="Q18" s="1556"/>
      <c r="R18" s="1546"/>
      <c r="S18" s="1546"/>
      <c r="T18" s="1554"/>
      <c r="U18" s="1556"/>
      <c r="V18" s="1546"/>
      <c r="W18" s="1546"/>
      <c r="X18" s="1554"/>
      <c r="Y18" s="1556"/>
      <c r="Z18" s="1546"/>
      <c r="AA18" s="1546"/>
      <c r="AB18" s="1554"/>
      <c r="AC18" s="1556"/>
      <c r="AD18" s="1546"/>
      <c r="AE18" s="1546"/>
      <c r="AF18" s="1559"/>
      <c r="AG18" s="1561"/>
      <c r="AH18" s="1546"/>
      <c r="AI18" s="1546"/>
      <c r="AJ18" s="1559"/>
      <c r="AK18" s="1561"/>
      <c r="AL18" s="1546"/>
      <c r="AM18" s="1546"/>
      <c r="AN18" s="1554"/>
      <c r="AO18" s="1556"/>
      <c r="AP18" s="1546"/>
      <c r="AQ18" s="1546"/>
      <c r="AR18" s="1554"/>
      <c r="AS18" s="1556"/>
      <c r="AT18" s="1546"/>
      <c r="AU18" s="1546"/>
      <c r="AV18" s="1535"/>
      <c r="AW18" s="1537"/>
      <c r="AX18" s="1549"/>
      <c r="AY18" s="1279"/>
    </row>
    <row r="19" spans="2:53">
      <c r="B19" s="1538" t="s">
        <v>373</v>
      </c>
      <c r="C19" s="1540" t="s">
        <v>331</v>
      </c>
      <c r="D19" s="1541"/>
      <c r="E19" s="724">
        <v>39904</v>
      </c>
      <c r="F19" s="1542" t="str">
        <f>IF($E19="","",IF(ISERROR(DATEDIF(E19,E20,"Y")&amp;"年"&amp;DATEDIF(E19,E20,"YM")&amp;"月")=TRUE,"0年0月",DATEDIF(E19,E20,"Y")&amp;"年"&amp;DATEDIF(E19,E20,"YM")&amp;"月"))</f>
        <v>6年11月</v>
      </c>
      <c r="G19" s="1543">
        <f>IF(ISERROR(DATEDIF(E19,E20,"Y"))=TRUE,0,DATEDIF(E19,E20,"Y"))</f>
        <v>6</v>
      </c>
      <c r="H19" s="1530">
        <v>1</v>
      </c>
      <c r="I19" s="1490" t="str">
        <f>IF(H19="","",IF(G19&lt;3,"×","○"))</f>
        <v>○</v>
      </c>
      <c r="J19" s="1532">
        <f>IF($E19="","",(EDATE($E20, 1)))</f>
        <v>42490</v>
      </c>
      <c r="K19" s="1520">
        <f>DATEDIF($E19,J19,"Y")</f>
        <v>7</v>
      </c>
      <c r="L19" s="1530">
        <v>1</v>
      </c>
      <c r="M19" s="1490" t="str">
        <f>IF(L19="","",IF(K19&lt;3,"×","○"))</f>
        <v>○</v>
      </c>
      <c r="N19" s="1532">
        <f>IF($E19="","",(EDATE($E20, 2)))</f>
        <v>42521</v>
      </c>
      <c r="O19" s="1520">
        <f>IF(ISERROR(DATEDIF($E19,N19,"Y"))=TRUE,0,DATEDIF($E19,N19,"Y"))</f>
        <v>7</v>
      </c>
      <c r="P19" s="1530">
        <v>1</v>
      </c>
      <c r="Q19" s="1490" t="str">
        <f>IF(P19="","",IF(O19&lt;3,"×","○"))</f>
        <v>○</v>
      </c>
      <c r="R19" s="1532">
        <f>IF($E19="","",(EDATE($E20, 3)))</f>
        <v>42551</v>
      </c>
      <c r="S19" s="1520">
        <f>IF(ISERROR(DATEDIF($E19,R19,"Y"))=TRUE,0,DATEDIF($E19,R19,"Y"))</f>
        <v>7</v>
      </c>
      <c r="T19" s="1530">
        <v>1</v>
      </c>
      <c r="U19" s="1490" t="str">
        <f>IF(T19="","",IF(S19&lt;3,"×","○"))</f>
        <v>○</v>
      </c>
      <c r="V19" s="1532">
        <f>IF($E19="","",(EDATE($E20,4)))</f>
        <v>42582</v>
      </c>
      <c r="W19" s="1520">
        <f>IF(ISERROR(DATEDIF($E19,V19,"Y"))=TRUE,0,DATEDIF($E19,V19,"Y"))</f>
        <v>7</v>
      </c>
      <c r="X19" s="1530">
        <v>1</v>
      </c>
      <c r="Y19" s="1533" t="str">
        <f>IF(X19="","",IF(W19&lt;3,"×","○"))</f>
        <v>○</v>
      </c>
      <c r="Z19" s="1532">
        <f>IF($E19="","",(EDATE($E20,5)))</f>
        <v>42613</v>
      </c>
      <c r="AA19" s="1520">
        <f>IF(ISERROR(DATEDIF($E19,Z19,"Y"))=TRUE,0,DATEDIF($E19,Z19,"Y"))</f>
        <v>7</v>
      </c>
      <c r="AB19" s="1530">
        <v>1</v>
      </c>
      <c r="AC19" s="1490" t="str">
        <f>IF(AB19="","",IF(AA19&lt;3,"×","○"))</f>
        <v>○</v>
      </c>
      <c r="AD19" s="1532">
        <f>IF($E19="","",(EDATE($E20,6)))</f>
        <v>42643</v>
      </c>
      <c r="AE19" s="1520">
        <f>IF(ISERROR(DATEDIF($E19,AD19,"Y"))=TRUE,0,DATEDIF($E19,AD19,"Y"))</f>
        <v>7</v>
      </c>
      <c r="AF19" s="1530">
        <v>1</v>
      </c>
      <c r="AG19" s="1490" t="str">
        <f>IF(AF19="","",IF(AE19&lt;3,"×","○"))</f>
        <v>○</v>
      </c>
      <c r="AH19" s="1532">
        <f>IF($E19="","",(EDATE($E20,7)))</f>
        <v>42674</v>
      </c>
      <c r="AI19" s="1520">
        <f>IF(ISERROR(DATEDIF($E19,AH19,"Y"))=TRUE,0,DATEDIF($E19,AH19,"Y"))</f>
        <v>7</v>
      </c>
      <c r="AJ19" s="1530">
        <v>1</v>
      </c>
      <c r="AK19" s="1490" t="str">
        <f>IF(AJ19="","",IF(AI19&lt;3,"×","○"))</f>
        <v>○</v>
      </c>
      <c r="AL19" s="1532">
        <f>IF($E19="","",(EDATE($E20,8)))</f>
        <v>42704</v>
      </c>
      <c r="AM19" s="1520">
        <f>IF(ISERROR(DATEDIF($E19,AL19,"Y"))=TRUE,0,DATEDIF($E19,AL19,"Y"))</f>
        <v>7</v>
      </c>
      <c r="AN19" s="1530">
        <v>1</v>
      </c>
      <c r="AO19" s="1490" t="str">
        <f>IF(AN19="","",IF(AM19&lt;3,"×","○"))</f>
        <v>○</v>
      </c>
      <c r="AP19" s="1532">
        <f>IF($E19="","",(EDATE($E20,9)))</f>
        <v>42735</v>
      </c>
      <c r="AQ19" s="1520">
        <f>IF(ISERROR(DATEDIF($E19,AP19,"Y"))=TRUE,0,DATEDIF($E19,AP19,"Y"))</f>
        <v>7</v>
      </c>
      <c r="AR19" s="1530">
        <v>1</v>
      </c>
      <c r="AS19" s="1490" t="str">
        <f>IF(AR19="","",IF(AQ19&lt;3,"×","○"))</f>
        <v>○</v>
      </c>
      <c r="AT19" s="1532">
        <f>IF($E19="","",(EDATE($E20,10)))</f>
        <v>42766</v>
      </c>
      <c r="AU19" s="1520">
        <f>IF(ISERROR(DATEDIF($E19,AT19,"Y"))=TRUE,0,DATEDIF($E19,AT19,"Y"))</f>
        <v>7</v>
      </c>
      <c r="AV19" s="1530">
        <v>1</v>
      </c>
      <c r="AW19" s="1498" t="str">
        <f>IF(AV19="","",IF(AU19&lt;3,"×","○"))</f>
        <v>○</v>
      </c>
      <c r="AX19" s="1531">
        <f>SUM(H19,L19,P19,T19,X19,AB19,AF19,AJ19,AN19,AR19,AV19)</f>
        <v>11</v>
      </c>
      <c r="AY19" s="1282"/>
      <c r="AZ19" s="548"/>
    </row>
    <row r="20" spans="2:53">
      <c r="B20" s="1539"/>
      <c r="C20" s="1521"/>
      <c r="D20" s="1522"/>
      <c r="E20" s="725">
        <v>42460</v>
      </c>
      <c r="F20" s="1516"/>
      <c r="G20" s="1518"/>
      <c r="H20" s="1496"/>
      <c r="I20" s="1490"/>
      <c r="J20" s="1492"/>
      <c r="K20" s="1494"/>
      <c r="L20" s="1496"/>
      <c r="M20" s="1490"/>
      <c r="N20" s="1492"/>
      <c r="O20" s="1494"/>
      <c r="P20" s="1496"/>
      <c r="Q20" s="1490"/>
      <c r="R20" s="1492"/>
      <c r="S20" s="1494"/>
      <c r="T20" s="1496"/>
      <c r="U20" s="1490"/>
      <c r="V20" s="1492"/>
      <c r="W20" s="1494"/>
      <c r="X20" s="1496"/>
      <c r="Y20" s="1528"/>
      <c r="Z20" s="1492"/>
      <c r="AA20" s="1494"/>
      <c r="AB20" s="1496"/>
      <c r="AC20" s="1490"/>
      <c r="AD20" s="1492"/>
      <c r="AE20" s="1494"/>
      <c r="AF20" s="1496"/>
      <c r="AG20" s="1490"/>
      <c r="AH20" s="1492"/>
      <c r="AI20" s="1494"/>
      <c r="AJ20" s="1496"/>
      <c r="AK20" s="1490"/>
      <c r="AL20" s="1492"/>
      <c r="AM20" s="1494"/>
      <c r="AN20" s="1496"/>
      <c r="AO20" s="1490"/>
      <c r="AP20" s="1492"/>
      <c r="AQ20" s="1494"/>
      <c r="AR20" s="1496"/>
      <c r="AS20" s="1490"/>
      <c r="AT20" s="1492"/>
      <c r="AU20" s="1494"/>
      <c r="AV20" s="1496"/>
      <c r="AW20" s="1498"/>
      <c r="AX20" s="1500"/>
      <c r="AY20" s="1282"/>
      <c r="AZ20" s="548"/>
    </row>
    <row r="21" spans="2:53">
      <c r="B21" s="1510" t="s">
        <v>373</v>
      </c>
      <c r="C21" s="1512" t="s">
        <v>374</v>
      </c>
      <c r="D21" s="1513"/>
      <c r="E21" s="726">
        <v>41310</v>
      </c>
      <c r="F21" s="1516" t="str">
        <f>IF($E21="","",IF(ISERROR(DATEDIF(E21,E22,"Y")&amp;"年"&amp;DATEDIF(E21,E22,"YM")&amp;"月")=TRUE,"0年0月",DATEDIF(E21,E22,"Y")&amp;"年"&amp;DATEDIF(E21,E22,"YM")&amp;"月"))</f>
        <v>3年1月</v>
      </c>
      <c r="G21" s="1518">
        <f>IF(ISERROR(DATEDIF(E21,E22,"Y"))=TRUE,0,DATEDIF(E21,E22,"Y"))</f>
        <v>3</v>
      </c>
      <c r="H21" s="1496">
        <v>0.5</v>
      </c>
      <c r="I21" s="1490" t="str">
        <f>IF(H21="","",IF(G21&lt;3,"×","○"))</f>
        <v>○</v>
      </c>
      <c r="J21" s="1492">
        <f>IF($E21="","",(EDATE($E22, 1)))</f>
        <v>42490</v>
      </c>
      <c r="K21" s="1494">
        <f>IF(ISERROR(DATEDIF($E21,J21,"Y"))=TRUE,0,DATEDIF($E21,J21,"Y"))</f>
        <v>3</v>
      </c>
      <c r="L21" s="1496">
        <v>0.5</v>
      </c>
      <c r="M21" s="1490" t="str">
        <f>IF(L21="","",IF(K21&lt;3,"×","○"))</f>
        <v>○</v>
      </c>
      <c r="N21" s="1492">
        <f>IF($E21="","",(EDATE($E22, 2)))</f>
        <v>42521</v>
      </c>
      <c r="O21" s="1494">
        <f>IF(ISERROR(DATEDIF($E21,N21,"Y"))=TRUE,0,DATEDIF($E21,N21,"Y"))</f>
        <v>3</v>
      </c>
      <c r="P21" s="1496">
        <v>0.5</v>
      </c>
      <c r="Q21" s="1490" t="str">
        <f>IF(P21="","",IF(O21&lt;3,"×","○"))</f>
        <v>○</v>
      </c>
      <c r="R21" s="1492">
        <f>IF($E21="","",(EDATE($E22, 3)))</f>
        <v>42551</v>
      </c>
      <c r="S21" s="1494">
        <f>IF(ISERROR(DATEDIF($E21,R21,"Y"))=TRUE,0,DATEDIF($E21,R21,"Y"))</f>
        <v>3</v>
      </c>
      <c r="T21" s="1496">
        <v>0.5</v>
      </c>
      <c r="U21" s="1490" t="str">
        <f>IF(T21="","",IF(S21&lt;3,"×","○"))</f>
        <v>○</v>
      </c>
      <c r="V21" s="1492">
        <f>IF($E21="","",(EDATE($E22,4)))</f>
        <v>42582</v>
      </c>
      <c r="W21" s="1494">
        <f>IF(ISERROR(DATEDIF($E21,V21,"Y"))=TRUE,0,DATEDIF($E21,V21,"Y"))</f>
        <v>3</v>
      </c>
      <c r="X21" s="1496">
        <v>0.5</v>
      </c>
      <c r="Y21" s="1527" t="str">
        <f>IF(X21="","",IF(W21&lt;3,"×","○"))</f>
        <v>○</v>
      </c>
      <c r="Z21" s="1492">
        <f>IF($E21="","",(EDATE($E22,5)))</f>
        <v>42613</v>
      </c>
      <c r="AA21" s="1494">
        <f>IF(ISERROR(DATEDIF($E21,Z21,"Y"))=TRUE,0,DATEDIF($E21,Z21,"Y"))</f>
        <v>3</v>
      </c>
      <c r="AB21" s="1496">
        <v>0.5</v>
      </c>
      <c r="AC21" s="1490" t="str">
        <f>IF(AB21="","",IF(AA21&lt;3,"×","○"))</f>
        <v>○</v>
      </c>
      <c r="AD21" s="1492">
        <f>IF($E21="","",(EDATE($E22,6)))</f>
        <v>42643</v>
      </c>
      <c r="AE21" s="1494">
        <f>IF(ISERROR(DATEDIF($E21,AD21,"Y"))=TRUE,0,DATEDIF($E21,AD21,"Y"))</f>
        <v>3</v>
      </c>
      <c r="AF21" s="1496"/>
      <c r="AG21" s="1490" t="str">
        <f>IF(AF21="","",IF(AE21&lt;3,"×","○"))</f>
        <v/>
      </c>
      <c r="AH21" s="1492">
        <f>IF($E21="","",(EDATE($E22,7)))</f>
        <v>42674</v>
      </c>
      <c r="AI21" s="1494">
        <f>IF(ISERROR(DATEDIF($E21,AH21,"Y"))=TRUE,0,DATEDIF($E21,AH21,"Y"))</f>
        <v>3</v>
      </c>
      <c r="AJ21" s="1496"/>
      <c r="AK21" s="1490" t="str">
        <f>IF(AJ21="","",IF(AI21&lt;3,"×","○"))</f>
        <v/>
      </c>
      <c r="AL21" s="1492">
        <f>IF($E21="","",(EDATE($E22,8)))</f>
        <v>42704</v>
      </c>
      <c r="AM21" s="1494">
        <f>IF(ISERROR(DATEDIF($E21,AL21,"Y"))=TRUE,0,DATEDIF($E21,AL21,"Y"))</f>
        <v>3</v>
      </c>
      <c r="AN21" s="1496"/>
      <c r="AO21" s="1490" t="str">
        <f>IF(AN21="","",IF(AM21&lt;3,"×","○"))</f>
        <v/>
      </c>
      <c r="AP21" s="1492">
        <f>IF($E21="","",(EDATE($E22,9)))</f>
        <v>42735</v>
      </c>
      <c r="AQ21" s="1494">
        <f>IF(ISERROR(DATEDIF($E21,AP21,"Y"))=TRUE,0,DATEDIF($E21,AP21,"Y"))</f>
        <v>3</v>
      </c>
      <c r="AR21" s="1496"/>
      <c r="AS21" s="1490" t="str">
        <f>IF(AR21="","",IF(AQ21&lt;3,"×","○"))</f>
        <v/>
      </c>
      <c r="AT21" s="1492">
        <f>IF($E21="","",(EDATE($E22,10)))</f>
        <v>42766</v>
      </c>
      <c r="AU21" s="1494">
        <f>IF(ISERROR(DATEDIF($E21,AT21,"Y"))=TRUE,0,DATEDIF($E21,AT21,"Y"))</f>
        <v>3</v>
      </c>
      <c r="AV21" s="1496"/>
      <c r="AW21" s="1498" t="str">
        <f>IF(AV21="","",IF(AU21&lt;3,"×","○"))</f>
        <v/>
      </c>
      <c r="AX21" s="1524">
        <f>SUM(H21,L21,P21,T21,X21,AB21,AF21,AJ21,AN21,AR21,AV21)</f>
        <v>3</v>
      </c>
      <c r="AY21" s="1282"/>
      <c r="AZ21" s="548"/>
    </row>
    <row r="22" spans="2:53">
      <c r="B22" s="1511"/>
      <c r="C22" s="1521"/>
      <c r="D22" s="1522"/>
      <c r="E22" s="727">
        <f>IF(E21="","",$E$20)</f>
        <v>42460</v>
      </c>
      <c r="F22" s="1516"/>
      <c r="G22" s="1518"/>
      <c r="H22" s="1496"/>
      <c r="I22" s="1490"/>
      <c r="J22" s="1492"/>
      <c r="K22" s="1494"/>
      <c r="L22" s="1496"/>
      <c r="M22" s="1490"/>
      <c r="N22" s="1492"/>
      <c r="O22" s="1494"/>
      <c r="P22" s="1496"/>
      <c r="Q22" s="1490"/>
      <c r="R22" s="1492"/>
      <c r="S22" s="1494"/>
      <c r="T22" s="1496"/>
      <c r="U22" s="1490"/>
      <c r="V22" s="1492"/>
      <c r="W22" s="1494"/>
      <c r="X22" s="1496"/>
      <c r="Y22" s="1528"/>
      <c r="Z22" s="1492"/>
      <c r="AA22" s="1494"/>
      <c r="AB22" s="1496"/>
      <c r="AC22" s="1490"/>
      <c r="AD22" s="1492"/>
      <c r="AE22" s="1494"/>
      <c r="AF22" s="1496"/>
      <c r="AG22" s="1490"/>
      <c r="AH22" s="1492"/>
      <c r="AI22" s="1494"/>
      <c r="AJ22" s="1496"/>
      <c r="AK22" s="1490"/>
      <c r="AL22" s="1492"/>
      <c r="AM22" s="1494"/>
      <c r="AN22" s="1496"/>
      <c r="AO22" s="1490"/>
      <c r="AP22" s="1492"/>
      <c r="AQ22" s="1494"/>
      <c r="AR22" s="1496"/>
      <c r="AS22" s="1490"/>
      <c r="AT22" s="1492"/>
      <c r="AU22" s="1494"/>
      <c r="AV22" s="1496"/>
      <c r="AW22" s="1498"/>
      <c r="AX22" s="1523"/>
      <c r="AY22" s="1282"/>
      <c r="AZ22" s="548"/>
    </row>
    <row r="23" spans="2:53">
      <c r="B23" s="1510" t="s">
        <v>166</v>
      </c>
      <c r="C23" s="1512" t="s">
        <v>375</v>
      </c>
      <c r="D23" s="1513"/>
      <c r="E23" s="726">
        <v>41518</v>
      </c>
      <c r="F23" s="1516" t="str">
        <f>IF($E23="","",IF(ISERROR(DATEDIF(E23,E24,"Y")&amp;"年"&amp;DATEDIF(E23,E24,"YM")&amp;"月")=TRUE,"0年0月",DATEDIF(E23,E24,"Y")&amp;"年"&amp;DATEDIF(E23,E24,"YM")&amp;"月"))</f>
        <v>2年6月</v>
      </c>
      <c r="G23" s="1525">
        <f>IF(ISERROR(DATEDIF(E23,E24,"Y"))=TRUE,0,DATEDIF(E23,E24,"Y"))</f>
        <v>2</v>
      </c>
      <c r="H23" s="1496">
        <v>0.67</v>
      </c>
      <c r="I23" s="1490" t="str">
        <f>IF(H23="","",IF(G23&lt;3,"×","○"))</f>
        <v>×</v>
      </c>
      <c r="J23" s="1492">
        <f>IF($E23="","",(EDATE($E24, 1)))</f>
        <v>42490</v>
      </c>
      <c r="K23" s="1506">
        <f>IF(ISERROR(DATEDIF($E23,J23,"Y"))=TRUE,0,DATEDIF($E23,J23,"Y"))</f>
        <v>2</v>
      </c>
      <c r="L23" s="1496">
        <v>0.67</v>
      </c>
      <c r="M23" s="1490" t="str">
        <f>IF(L23="","",IF(K23&lt;3,"×","○"))</f>
        <v>×</v>
      </c>
      <c r="N23" s="1492">
        <f>IF($E23="","",(EDATE($E24, 2)))</f>
        <v>42521</v>
      </c>
      <c r="O23" s="1506">
        <f>IF(ISERROR(DATEDIF($E23,N23,"Y"))=TRUE,0,DATEDIF($E23,N23,"Y"))</f>
        <v>2</v>
      </c>
      <c r="P23" s="1496">
        <v>0.67</v>
      </c>
      <c r="Q23" s="1490" t="str">
        <f>IF(P23="","",IF(O23&lt;3,"×","○"))</f>
        <v>×</v>
      </c>
      <c r="R23" s="1492">
        <f>IF($E23="","",(EDATE($E24, 3)))</f>
        <v>42551</v>
      </c>
      <c r="S23" s="1494">
        <f>IF(ISERROR(DATEDIF($E23,R23,"Y"))=TRUE,0,DATEDIF($E23,R23,"Y"))</f>
        <v>2</v>
      </c>
      <c r="T23" s="1496">
        <v>0.67</v>
      </c>
      <c r="U23" s="1490" t="str">
        <f>IF(T23="","",IF(S23&lt;3,"×","○"))</f>
        <v>×</v>
      </c>
      <c r="V23" s="1492">
        <f>IF($E23="","",(EDATE($E24,4)))</f>
        <v>42582</v>
      </c>
      <c r="W23" s="1506">
        <f>IF(ISERROR(DATEDIF($E23,V23,"Y"))=TRUE,0,DATEDIF($E23,V23,"Y"))</f>
        <v>2</v>
      </c>
      <c r="X23" s="1496">
        <v>0.67</v>
      </c>
      <c r="Y23" s="1527" t="str">
        <f>IF(X23="","",IF(W23&lt;3,"×","○"))</f>
        <v>×</v>
      </c>
      <c r="Z23" s="1492">
        <f>IF($E23="","",(EDATE($E24,5)))</f>
        <v>42613</v>
      </c>
      <c r="AA23" s="1506">
        <f>IF(ISERROR(DATEDIF($E23,Z23,"Y"))=TRUE,0,DATEDIF($E23,Z23,"Y"))</f>
        <v>2</v>
      </c>
      <c r="AB23" s="1496">
        <v>0.67</v>
      </c>
      <c r="AC23" s="1490" t="str">
        <f>IF(AB23="","",IF(AA23&lt;3,"×","○"))</f>
        <v>×</v>
      </c>
      <c r="AD23" s="1492">
        <f>IF($E23="","",(EDATE($E24,6)))</f>
        <v>42643</v>
      </c>
      <c r="AE23" s="1494">
        <f>IF(ISERROR(DATEDIF($E23,AD23,"Y"))=TRUE,0,DATEDIF($E23,AD23,"Y"))</f>
        <v>3</v>
      </c>
      <c r="AF23" s="1496">
        <v>0.67</v>
      </c>
      <c r="AG23" s="1490" t="str">
        <f>IF(AF23="","",IF(AE23&lt;3,"×","○"))</f>
        <v>○</v>
      </c>
      <c r="AH23" s="1492">
        <f>IF($E23="","",(EDATE($E24,7)))</f>
        <v>42674</v>
      </c>
      <c r="AI23" s="1494">
        <f>IF(ISERROR(DATEDIF($E23,AH23,"Y"))=TRUE,0,DATEDIF($E23,AH23,"Y"))</f>
        <v>3</v>
      </c>
      <c r="AJ23" s="1496">
        <v>0.67</v>
      </c>
      <c r="AK23" s="1490" t="str">
        <f>IF(AJ23="","",IF(AI23&lt;3,"×","○"))</f>
        <v>○</v>
      </c>
      <c r="AL23" s="1492">
        <f>IF($E23="","",(EDATE($E24,8)))</f>
        <v>42704</v>
      </c>
      <c r="AM23" s="1494">
        <f>IF(ISERROR(DATEDIF($E23,AL23,"Y"))=TRUE,0,DATEDIF($E23,AL23,"Y"))</f>
        <v>3</v>
      </c>
      <c r="AN23" s="1496">
        <v>0.67</v>
      </c>
      <c r="AO23" s="1490" t="str">
        <f>IF(AN23="","",IF(AM23&lt;3,"×","○"))</f>
        <v>○</v>
      </c>
      <c r="AP23" s="1492">
        <f>IF($E23="","",(EDATE($E24,9)))</f>
        <v>42735</v>
      </c>
      <c r="AQ23" s="1494">
        <f>IF(ISERROR(DATEDIF($E23,AP23,"Y"))=TRUE,0,DATEDIF($E23,AP23,"Y"))</f>
        <v>3</v>
      </c>
      <c r="AR23" s="1496">
        <v>0.67</v>
      </c>
      <c r="AS23" s="1490" t="str">
        <f>IF(AR23="","",IF(AQ23&lt;3,"×","○"))</f>
        <v>○</v>
      </c>
      <c r="AT23" s="1492">
        <f>IF($E23="","",(EDATE($E24,10)))</f>
        <v>42766</v>
      </c>
      <c r="AU23" s="1494">
        <f>IF(ISERROR(DATEDIF($E23,AT23,"Y"))=TRUE,0,DATEDIF($E23,AT23,"Y"))</f>
        <v>3</v>
      </c>
      <c r="AV23" s="1496">
        <v>0.67</v>
      </c>
      <c r="AW23" s="1498" t="str">
        <f>IF(AV23="","",IF(AU23&lt;3,"×","○"))</f>
        <v>○</v>
      </c>
      <c r="AX23" s="1500">
        <f>SUM(H23,L23,P23,T23,X23,AB23,AF23,AJ23,AN23,AR23,AV23)</f>
        <v>7.37</v>
      </c>
      <c r="AY23" s="1282"/>
      <c r="AZ23" s="548"/>
    </row>
    <row r="24" spans="2:53">
      <c r="B24" s="1511"/>
      <c r="C24" s="1521"/>
      <c r="D24" s="1522"/>
      <c r="E24" s="727">
        <f>IF(E23="","",$E$20)</f>
        <v>42460</v>
      </c>
      <c r="F24" s="1516"/>
      <c r="G24" s="1526"/>
      <c r="H24" s="1496"/>
      <c r="I24" s="1490"/>
      <c r="J24" s="1492"/>
      <c r="K24" s="1520"/>
      <c r="L24" s="1496"/>
      <c r="M24" s="1490"/>
      <c r="N24" s="1492"/>
      <c r="O24" s="1520"/>
      <c r="P24" s="1496"/>
      <c r="Q24" s="1490"/>
      <c r="R24" s="1492"/>
      <c r="S24" s="1494"/>
      <c r="T24" s="1496"/>
      <c r="U24" s="1490"/>
      <c r="V24" s="1492"/>
      <c r="W24" s="1520"/>
      <c r="X24" s="1496"/>
      <c r="Y24" s="1528"/>
      <c r="Z24" s="1492"/>
      <c r="AA24" s="1520"/>
      <c r="AB24" s="1496"/>
      <c r="AC24" s="1490"/>
      <c r="AD24" s="1492"/>
      <c r="AE24" s="1494"/>
      <c r="AF24" s="1496"/>
      <c r="AG24" s="1490"/>
      <c r="AH24" s="1492"/>
      <c r="AI24" s="1494"/>
      <c r="AJ24" s="1496"/>
      <c r="AK24" s="1490"/>
      <c r="AL24" s="1492"/>
      <c r="AM24" s="1494"/>
      <c r="AN24" s="1496"/>
      <c r="AO24" s="1490"/>
      <c r="AP24" s="1492"/>
      <c r="AQ24" s="1494"/>
      <c r="AR24" s="1496"/>
      <c r="AS24" s="1490"/>
      <c r="AT24" s="1492"/>
      <c r="AU24" s="1494"/>
      <c r="AV24" s="1496"/>
      <c r="AW24" s="1498"/>
      <c r="AX24" s="1523"/>
      <c r="AY24" s="1282"/>
      <c r="AZ24" s="548"/>
    </row>
    <row r="25" spans="2:53">
      <c r="B25" s="1529" t="s">
        <v>376</v>
      </c>
      <c r="C25" s="1512" t="s">
        <v>377</v>
      </c>
      <c r="D25" s="1513"/>
      <c r="E25" s="726">
        <v>41487</v>
      </c>
      <c r="F25" s="1516" t="str">
        <f>IF($E25="","",IF(ISERROR(DATEDIF(E25,E26,"Y")&amp;"年"&amp;DATEDIF(E25,E26,"YM")&amp;"月")=TRUE,"0年0月",DATEDIF(E25,E26,"Y")&amp;"年"&amp;DATEDIF(E25,E26,"YM")&amp;"月"))</f>
        <v>2年7月</v>
      </c>
      <c r="G25" s="1525">
        <f>IF(ISERROR(DATEDIF(E25,E26,"Y"))=TRUE,0,DATEDIF(E25,E26,"Y"))</f>
        <v>2</v>
      </c>
      <c r="H25" s="1496">
        <v>0.5</v>
      </c>
      <c r="I25" s="1490" t="str">
        <f>IF(H25="","",IF(G25&lt;3,"×","○"))</f>
        <v>×</v>
      </c>
      <c r="J25" s="1492">
        <f>IF($E25="","",(EDATE($E26, 1)))</f>
        <v>42490</v>
      </c>
      <c r="K25" s="1506">
        <f>IF(ISERROR(DATEDIF($E25,J25,"Y"))=TRUE,0,DATEDIF($E25,J25,"Y"))</f>
        <v>2</v>
      </c>
      <c r="L25" s="1496">
        <v>0.5</v>
      </c>
      <c r="M25" s="1490" t="str">
        <f>IF(L25="","",IF(K25&lt;3,"×","○"))</f>
        <v>×</v>
      </c>
      <c r="N25" s="1492">
        <f>IF($E25="","",(EDATE($E26, 2)))</f>
        <v>42521</v>
      </c>
      <c r="O25" s="1506">
        <f>IF(ISERROR(DATEDIF($E25,N25,"Y"))=TRUE,0,DATEDIF($E25,N25,"Y"))</f>
        <v>2</v>
      </c>
      <c r="P25" s="1496">
        <v>0.5</v>
      </c>
      <c r="Q25" s="1490" t="str">
        <f>IF(P25="","",IF(O25&lt;3,"×","○"))</f>
        <v>×</v>
      </c>
      <c r="R25" s="1492">
        <f>IF($E25="","",(EDATE($E26, 3)))</f>
        <v>42551</v>
      </c>
      <c r="S25" s="1494">
        <f>IF(ISERROR(DATEDIF($E25,R25,"Y"))=TRUE,0,DATEDIF($E25,R25,"Y"))</f>
        <v>2</v>
      </c>
      <c r="T25" s="1496">
        <v>0.5</v>
      </c>
      <c r="U25" s="1490" t="str">
        <f>IF(T25="","",IF(S25&lt;3,"×","○"))</f>
        <v>×</v>
      </c>
      <c r="V25" s="1492">
        <f>IF($E25="","",(EDATE($E26,4)))</f>
        <v>42582</v>
      </c>
      <c r="W25" s="1506">
        <f>IF(ISERROR(DATEDIF($E25,V25,"Y"))=TRUE,0,DATEDIF($E25,V25,"Y"))</f>
        <v>2</v>
      </c>
      <c r="X25" s="1496">
        <v>0.5</v>
      </c>
      <c r="Y25" s="1527" t="str">
        <f>IF(X25="","",IF(W25&lt;3,"×","○"))</f>
        <v>×</v>
      </c>
      <c r="Z25" s="1492">
        <f>IF($E25="","",(EDATE($E26,5)))</f>
        <v>42613</v>
      </c>
      <c r="AA25" s="1506">
        <f>IF(ISERROR(DATEDIF($E25,Z25,"Y"))=TRUE,0,DATEDIF($E25,Z25,"Y"))</f>
        <v>3</v>
      </c>
      <c r="AB25" s="1496">
        <v>0.5</v>
      </c>
      <c r="AC25" s="1490" t="str">
        <f>IF(AB25="","",IF(AA25&lt;3,"×","○"))</f>
        <v>○</v>
      </c>
      <c r="AD25" s="1492">
        <f>IF($E25="","",(EDATE($E26,6)))</f>
        <v>42643</v>
      </c>
      <c r="AE25" s="1494">
        <f>IF(ISERROR(DATEDIF($E25,AD25,"Y"))=TRUE,0,DATEDIF($E25,AD25,"Y"))</f>
        <v>3</v>
      </c>
      <c r="AF25" s="1496"/>
      <c r="AG25" s="1490" t="str">
        <f>IF(AF25="","",IF(AE25&lt;3,"×","○"))</f>
        <v/>
      </c>
      <c r="AH25" s="1492">
        <f>IF($E25="","",(EDATE($E26,7)))</f>
        <v>42674</v>
      </c>
      <c r="AI25" s="1494">
        <f>IF(ISERROR(DATEDIF($E25,AH25,"Y"))=TRUE,0,DATEDIF($E25,AH25,"Y"))</f>
        <v>3</v>
      </c>
      <c r="AJ25" s="1496"/>
      <c r="AK25" s="1490" t="str">
        <f>IF(AJ25="","",IF(AI25&lt;3,"×","○"))</f>
        <v/>
      </c>
      <c r="AL25" s="1492">
        <f>IF($E25="","",(EDATE($E26,8)))</f>
        <v>42704</v>
      </c>
      <c r="AM25" s="1494">
        <f>IF(ISERROR(DATEDIF($E25,AL25,"Y"))=TRUE,0,DATEDIF($E25,AL25,"Y"))</f>
        <v>3</v>
      </c>
      <c r="AN25" s="1496"/>
      <c r="AO25" s="1490" t="str">
        <f>IF(AN25="","",IF(AM25&lt;3,"×","○"))</f>
        <v/>
      </c>
      <c r="AP25" s="1492">
        <f>IF($E25="","",(EDATE($E26,9)))</f>
        <v>42735</v>
      </c>
      <c r="AQ25" s="1494">
        <f>IF(ISERROR(DATEDIF($E25,AP25,"Y"))=TRUE,0,DATEDIF($E25,AP25,"Y"))</f>
        <v>3</v>
      </c>
      <c r="AR25" s="1496"/>
      <c r="AS25" s="1490" t="str">
        <f>IF(AR25="","",IF(AQ25&lt;3,"×","○"))</f>
        <v/>
      </c>
      <c r="AT25" s="1492">
        <f>IF($E25="","",(EDATE($E26,10)))</f>
        <v>42766</v>
      </c>
      <c r="AU25" s="1494">
        <f>IF(ISERROR(DATEDIF($E25,AT25,"Y"))=TRUE,0,DATEDIF($E25,AT25,"Y"))</f>
        <v>3</v>
      </c>
      <c r="AV25" s="1496"/>
      <c r="AW25" s="1498" t="str">
        <f>IF(AV25="","",IF(AU25&lt;3,"×","○"))</f>
        <v/>
      </c>
      <c r="AX25" s="1500">
        <f>SUM(H25,L25,P25,T25,X25,AB25,AF25,AJ25,AN25,AR25,AV25)</f>
        <v>3</v>
      </c>
      <c r="AY25" s="1282"/>
      <c r="AZ25" s="548"/>
    </row>
    <row r="26" spans="2:53">
      <c r="B26" s="1511"/>
      <c r="C26" s="1521"/>
      <c r="D26" s="1522"/>
      <c r="E26" s="727">
        <f>IF(E25="","",$E$20)</f>
        <v>42460</v>
      </c>
      <c r="F26" s="1516"/>
      <c r="G26" s="1526"/>
      <c r="H26" s="1496"/>
      <c r="I26" s="1490"/>
      <c r="J26" s="1492"/>
      <c r="K26" s="1520"/>
      <c r="L26" s="1496"/>
      <c r="M26" s="1490"/>
      <c r="N26" s="1492"/>
      <c r="O26" s="1520"/>
      <c r="P26" s="1496"/>
      <c r="Q26" s="1490"/>
      <c r="R26" s="1492"/>
      <c r="S26" s="1494"/>
      <c r="T26" s="1496"/>
      <c r="U26" s="1490"/>
      <c r="V26" s="1492"/>
      <c r="W26" s="1520"/>
      <c r="X26" s="1496"/>
      <c r="Y26" s="1528"/>
      <c r="Z26" s="1492"/>
      <c r="AA26" s="1520"/>
      <c r="AB26" s="1496"/>
      <c r="AC26" s="1490"/>
      <c r="AD26" s="1492"/>
      <c r="AE26" s="1494"/>
      <c r="AF26" s="1496"/>
      <c r="AG26" s="1490"/>
      <c r="AH26" s="1492"/>
      <c r="AI26" s="1494"/>
      <c r="AJ26" s="1496"/>
      <c r="AK26" s="1490"/>
      <c r="AL26" s="1492"/>
      <c r="AM26" s="1494"/>
      <c r="AN26" s="1496"/>
      <c r="AO26" s="1490"/>
      <c r="AP26" s="1492"/>
      <c r="AQ26" s="1494"/>
      <c r="AR26" s="1496"/>
      <c r="AS26" s="1490"/>
      <c r="AT26" s="1492"/>
      <c r="AU26" s="1494"/>
      <c r="AV26" s="1496"/>
      <c r="AW26" s="1498"/>
      <c r="AX26" s="1523"/>
      <c r="AY26" s="1282"/>
      <c r="AZ26" s="548"/>
    </row>
    <row r="27" spans="2:53">
      <c r="B27" s="1510" t="s">
        <v>170</v>
      </c>
      <c r="C27" s="1512" t="s">
        <v>378</v>
      </c>
      <c r="D27" s="1513"/>
      <c r="E27" s="726">
        <v>41609</v>
      </c>
      <c r="F27" s="1516" t="str">
        <f>IF($E27="","",IF(ISERROR(DATEDIF(E27,E28,"Y")&amp;"年"&amp;DATEDIF(E27,E28,"YM")&amp;"月")=TRUE,"0年0月",DATEDIF(E27,E28,"Y")&amp;"年"&amp;DATEDIF(E27,E28,"YM")&amp;"月"))</f>
        <v>2年3月</v>
      </c>
      <c r="G27" s="1525">
        <f>IF(ISERROR(DATEDIF(E27,E28,"Y"))=TRUE,0,DATEDIF(E27,E28,"Y"))</f>
        <v>2</v>
      </c>
      <c r="H27" s="1496"/>
      <c r="I27" s="1490" t="str">
        <f>IF(H27="","",IF(G27&lt;3,"×","○"))</f>
        <v/>
      </c>
      <c r="J27" s="1492">
        <f>IF($E27="","",(EDATE($E28, 1)))</f>
        <v>42490</v>
      </c>
      <c r="K27" s="1506">
        <f>IF(ISERROR(DATEDIF($E27,J27,"Y"))=TRUE,0,DATEDIF($E27,J27,"Y"))</f>
        <v>2</v>
      </c>
      <c r="L27" s="1496"/>
      <c r="M27" s="1490" t="str">
        <f>IF(L27="","",IF(K27&lt;3,"×","○"))</f>
        <v/>
      </c>
      <c r="N27" s="1492">
        <f>IF($E27="","",(EDATE($E28, 2)))</f>
        <v>42521</v>
      </c>
      <c r="O27" s="1506">
        <f>IF(ISERROR(DATEDIF($E27,N27,"Y"))=TRUE,0,DATEDIF($E27,N27,"Y"))</f>
        <v>2</v>
      </c>
      <c r="P27" s="1496"/>
      <c r="Q27" s="1490" t="str">
        <f>IF(P27="","",IF(O27&lt;3,"×","○"))</f>
        <v/>
      </c>
      <c r="R27" s="1492">
        <f>IF($E27="","",(EDATE($E28, 3)))</f>
        <v>42551</v>
      </c>
      <c r="S27" s="1494">
        <f>IF(ISERROR(DATEDIF($E27,R27,"Y"))=TRUE,0,DATEDIF($E27,R27,"Y"))</f>
        <v>2</v>
      </c>
      <c r="T27" s="1496"/>
      <c r="U27" s="1490" t="str">
        <f>IF(T27="","",IF(S27&lt;3,"×","○"))</f>
        <v/>
      </c>
      <c r="V27" s="1492">
        <f>IF($E27="","",(EDATE($E28,4)))</f>
        <v>42582</v>
      </c>
      <c r="W27" s="1506">
        <f>IF(ISERROR(DATEDIF($E27,V27,"Y"))=TRUE,0,DATEDIF($E27,V27,"Y"))</f>
        <v>2</v>
      </c>
      <c r="X27" s="1496"/>
      <c r="Y27" s="1527" t="str">
        <f>IF(X27="","",IF(W27&lt;3,"×","○"))</f>
        <v/>
      </c>
      <c r="Z27" s="1492">
        <f>IF($E27="","",(EDATE($E28,5)))</f>
        <v>42613</v>
      </c>
      <c r="AA27" s="1506">
        <f>IF(ISERROR(DATEDIF($E27,Z27,"Y"))=TRUE,0,DATEDIF($E27,Z27,"Y"))</f>
        <v>2</v>
      </c>
      <c r="AB27" s="1496"/>
      <c r="AC27" s="1490" t="str">
        <f>IF(AB27="","",IF(AA27&lt;3,"×","○"))</f>
        <v/>
      </c>
      <c r="AD27" s="1492">
        <f>IF($E27="","",(EDATE($E28,6)))</f>
        <v>42643</v>
      </c>
      <c r="AE27" s="1494">
        <f>IF(ISERROR(DATEDIF($E27,AD27,"Y"))=TRUE,0,DATEDIF($E27,AD27,"Y"))</f>
        <v>2</v>
      </c>
      <c r="AF27" s="1496">
        <v>0.5</v>
      </c>
      <c r="AG27" s="1490" t="str">
        <f>IF(AF27="","",IF(AE27&lt;3,"×","○"))</f>
        <v>×</v>
      </c>
      <c r="AH27" s="1492">
        <f>IF($E27="","",(EDATE($E28,7)))</f>
        <v>42674</v>
      </c>
      <c r="AI27" s="1494">
        <f>IF(ISERROR(DATEDIF($E27,AH27,"Y"))=TRUE,0,DATEDIF($E27,AH27,"Y"))</f>
        <v>2</v>
      </c>
      <c r="AJ27" s="1496">
        <v>0.5</v>
      </c>
      <c r="AK27" s="1490" t="str">
        <f>IF(AJ27="","",IF(AI27&lt;3,"×","○"))</f>
        <v>×</v>
      </c>
      <c r="AL27" s="1492">
        <f>IF($E27="","",(EDATE($E28,8)))</f>
        <v>42704</v>
      </c>
      <c r="AM27" s="1494">
        <f>IF(ISERROR(DATEDIF($E27,AL27,"Y"))=TRUE,0,DATEDIF($E27,AL27,"Y"))</f>
        <v>2</v>
      </c>
      <c r="AN27" s="1496">
        <v>0.5</v>
      </c>
      <c r="AO27" s="1490" t="str">
        <f>IF(AN27="","",IF(AM27&lt;3,"×","○"))</f>
        <v>×</v>
      </c>
      <c r="AP27" s="1492">
        <f>IF($E27="","",(EDATE($E28,9)))</f>
        <v>42735</v>
      </c>
      <c r="AQ27" s="1494">
        <f>IF(ISERROR(DATEDIF($E27,AP27,"Y"))=TRUE,0,DATEDIF($E27,AP27,"Y"))</f>
        <v>3</v>
      </c>
      <c r="AR27" s="1496">
        <v>0.5</v>
      </c>
      <c r="AS27" s="1490" t="str">
        <f>IF(AR27="","",IF(AQ27&lt;3,"×","○"))</f>
        <v>○</v>
      </c>
      <c r="AT27" s="1492">
        <f>IF($E27="","",(EDATE($E28,10)))</f>
        <v>42766</v>
      </c>
      <c r="AU27" s="1494">
        <f>IF(ISERROR(DATEDIF($E27,AT27,"Y"))=TRUE,0,DATEDIF($E27,AT27,"Y"))</f>
        <v>3</v>
      </c>
      <c r="AV27" s="1496">
        <v>0.5</v>
      </c>
      <c r="AW27" s="1498" t="str">
        <f>IF(AV27="","",IF(AU27&lt;3,"×","○"))</f>
        <v>○</v>
      </c>
      <c r="AX27" s="1500">
        <f>SUM(H27,L27,P27,T27,X27,AB27,AF27,AJ27,AN27,AR27,AV27)</f>
        <v>2.5</v>
      </c>
      <c r="AY27" s="1282"/>
      <c r="AZ27" s="548"/>
    </row>
    <row r="28" spans="2:53">
      <c r="B28" s="1511"/>
      <c r="C28" s="1521"/>
      <c r="D28" s="1522"/>
      <c r="E28" s="727">
        <f>IF(E27="","",$E$20)</f>
        <v>42460</v>
      </c>
      <c r="F28" s="1516"/>
      <c r="G28" s="1526"/>
      <c r="H28" s="1496"/>
      <c r="I28" s="1490"/>
      <c r="J28" s="1492"/>
      <c r="K28" s="1520"/>
      <c r="L28" s="1496"/>
      <c r="M28" s="1490"/>
      <c r="N28" s="1492"/>
      <c r="O28" s="1520"/>
      <c r="P28" s="1496"/>
      <c r="Q28" s="1490"/>
      <c r="R28" s="1492"/>
      <c r="S28" s="1494"/>
      <c r="T28" s="1496"/>
      <c r="U28" s="1490"/>
      <c r="V28" s="1492"/>
      <c r="W28" s="1520"/>
      <c r="X28" s="1496"/>
      <c r="Y28" s="1528"/>
      <c r="Z28" s="1492"/>
      <c r="AA28" s="1520"/>
      <c r="AB28" s="1496"/>
      <c r="AC28" s="1490"/>
      <c r="AD28" s="1492"/>
      <c r="AE28" s="1494"/>
      <c r="AF28" s="1496"/>
      <c r="AG28" s="1490"/>
      <c r="AH28" s="1492"/>
      <c r="AI28" s="1494"/>
      <c r="AJ28" s="1496"/>
      <c r="AK28" s="1490"/>
      <c r="AL28" s="1492"/>
      <c r="AM28" s="1494"/>
      <c r="AN28" s="1496"/>
      <c r="AO28" s="1490"/>
      <c r="AP28" s="1492"/>
      <c r="AQ28" s="1494"/>
      <c r="AR28" s="1496"/>
      <c r="AS28" s="1490"/>
      <c r="AT28" s="1492"/>
      <c r="AU28" s="1494"/>
      <c r="AV28" s="1496"/>
      <c r="AW28" s="1498"/>
      <c r="AX28" s="1523"/>
      <c r="AY28" s="1282"/>
      <c r="AZ28" s="548"/>
    </row>
    <row r="29" spans="2:53">
      <c r="B29" s="1510" t="s">
        <v>300</v>
      </c>
      <c r="C29" s="1512" t="s">
        <v>307</v>
      </c>
      <c r="D29" s="1513"/>
      <c r="E29" s="726">
        <v>40544</v>
      </c>
      <c r="F29" s="1516" t="str">
        <f>IF($E29="","",IF(ISERROR(DATEDIF(E29,E30,"Y")&amp;"年"&amp;DATEDIF(E29,E30,"YM")&amp;"月")=TRUE,"0年0月",DATEDIF(E29,E30,"Y")&amp;"年"&amp;DATEDIF(E29,E30,"YM")&amp;"月"))</f>
        <v>5年2月</v>
      </c>
      <c r="G29" s="1525">
        <f>IF(ISERROR(DATEDIF(E29,E30,"Y"))=TRUE,0,DATEDIF(E29,E30,"Y"))</f>
        <v>5</v>
      </c>
      <c r="H29" s="1496">
        <v>0.5</v>
      </c>
      <c r="I29" s="1490" t="str">
        <f>IF(H29="","",IF(G29&lt;3,"×","○"))</f>
        <v>○</v>
      </c>
      <c r="J29" s="1492">
        <f>IF($E29="","",(EDATE($E30, 1)))</f>
        <v>42490</v>
      </c>
      <c r="K29" s="1506">
        <f>IF(ISERROR(DATEDIF($E29,J29,"Y"))=TRUE,0,DATEDIF($E29,J29,"Y"))</f>
        <v>5</v>
      </c>
      <c r="L29" s="1496">
        <v>0.5</v>
      </c>
      <c r="M29" s="1490" t="str">
        <f>IF(L29="","",IF(K29&lt;3,"×","○"))</f>
        <v>○</v>
      </c>
      <c r="N29" s="1492">
        <f>IF($E29="","",(EDATE($E30, 2)))</f>
        <v>42521</v>
      </c>
      <c r="O29" s="1506">
        <f>IF(ISERROR(DATEDIF($E29,N29,"Y"))=TRUE,0,DATEDIF($E29,N29,"Y"))</f>
        <v>5</v>
      </c>
      <c r="P29" s="1496">
        <v>0.5</v>
      </c>
      <c r="Q29" s="1490" t="str">
        <f>IF(P29="","",IF(O29&lt;3,"×","○"))</f>
        <v>○</v>
      </c>
      <c r="R29" s="1492">
        <f>IF($E29="","",(EDATE($E30, 3)))</f>
        <v>42551</v>
      </c>
      <c r="S29" s="1494">
        <f>IF(ISERROR(DATEDIF($E29,R29,"Y"))=TRUE,0,DATEDIF($E29,R29,"Y"))</f>
        <v>5</v>
      </c>
      <c r="T29" s="1496">
        <v>0.5</v>
      </c>
      <c r="U29" s="1490" t="str">
        <f>IF(T29="","",IF(S29&lt;3,"×","○"))</f>
        <v>○</v>
      </c>
      <c r="V29" s="1492">
        <f>IF($E29="","",(EDATE($E30,4)))</f>
        <v>42582</v>
      </c>
      <c r="W29" s="1506">
        <f>IF(ISERROR(DATEDIF($E29,V29,"Y"))=TRUE,0,DATEDIF($E29,V29,"Y"))</f>
        <v>5</v>
      </c>
      <c r="X29" s="1496">
        <v>0.5</v>
      </c>
      <c r="Y29" s="1527" t="str">
        <f>IF(X29="","",IF(W29&lt;3,"×","○"))</f>
        <v>○</v>
      </c>
      <c r="Z29" s="1492">
        <f>IF($E29="","",(EDATE($E30,5)))</f>
        <v>42613</v>
      </c>
      <c r="AA29" s="1506">
        <f>IF(ISERROR(DATEDIF($E29,Z29,"Y"))=TRUE,0,DATEDIF($E29,Z29,"Y"))</f>
        <v>5</v>
      </c>
      <c r="AB29" s="1496">
        <v>0.5</v>
      </c>
      <c r="AC29" s="1490" t="str">
        <f>IF(AB29="","",IF(AA29&lt;3,"×","○"))</f>
        <v>○</v>
      </c>
      <c r="AD29" s="1492">
        <f>IF($E29="","",(EDATE($E30,6)))</f>
        <v>42643</v>
      </c>
      <c r="AE29" s="1494">
        <f>IF(ISERROR(DATEDIF($E29,AD29,"Y"))=TRUE,0,DATEDIF($E29,AD29,"Y"))</f>
        <v>5</v>
      </c>
      <c r="AF29" s="1496">
        <v>0.5</v>
      </c>
      <c r="AG29" s="1490" t="str">
        <f>IF(AF29="","",IF(AE29&lt;3,"×","○"))</f>
        <v>○</v>
      </c>
      <c r="AH29" s="1492">
        <f>IF($E29="","",(EDATE($E30,7)))</f>
        <v>42674</v>
      </c>
      <c r="AI29" s="1494">
        <f>IF(ISERROR(DATEDIF($E29,AH29,"Y"))=TRUE,0,DATEDIF($E29,AH29,"Y"))</f>
        <v>5</v>
      </c>
      <c r="AJ29" s="1496"/>
      <c r="AK29" s="1490" t="str">
        <f>IF(AJ29="","",IF(AI29&lt;3,"×","○"))</f>
        <v/>
      </c>
      <c r="AL29" s="1492">
        <f>IF($E29="","",(EDATE($E30,8)))</f>
        <v>42704</v>
      </c>
      <c r="AM29" s="1494">
        <f>IF(ISERROR(DATEDIF($E29,AL29,"Y"))=TRUE,0,DATEDIF($E29,AL29,"Y"))</f>
        <v>5</v>
      </c>
      <c r="AN29" s="1496"/>
      <c r="AO29" s="1490" t="str">
        <f>IF(AN29="","",IF(AM29&lt;3,"×","○"))</f>
        <v/>
      </c>
      <c r="AP29" s="1492">
        <f>IF($E29="","",(EDATE($E30,9)))</f>
        <v>42735</v>
      </c>
      <c r="AQ29" s="1494">
        <f>IF(ISERROR(DATEDIF($E29,AP29,"Y"))=TRUE,0,DATEDIF($E29,AP29,"Y"))</f>
        <v>5</v>
      </c>
      <c r="AR29" s="1496"/>
      <c r="AS29" s="1490" t="str">
        <f>IF(AR29="","",IF(AQ29&lt;3,"×","○"))</f>
        <v/>
      </c>
      <c r="AT29" s="1492">
        <f>IF($E29="","",(EDATE($E30,10)))</f>
        <v>42766</v>
      </c>
      <c r="AU29" s="1494">
        <f>IF(ISERROR(DATEDIF($E29,AT29,"Y"))=TRUE,0,DATEDIF($E29,AT29,"Y"))</f>
        <v>6</v>
      </c>
      <c r="AV29" s="1496"/>
      <c r="AW29" s="1498" t="str">
        <f>IF(AV29="","",IF(AU29&lt;3,"×","○"))</f>
        <v/>
      </c>
      <c r="AX29" s="1500">
        <f>SUM(H29,L29,P29,T29,X29,AB29,AF29,AJ29,AN29,AR29,AV29)</f>
        <v>3.5</v>
      </c>
      <c r="AY29" s="1282"/>
      <c r="AZ29" s="548"/>
    </row>
    <row r="30" spans="2:53">
      <c r="B30" s="1511"/>
      <c r="C30" s="1521"/>
      <c r="D30" s="1522"/>
      <c r="E30" s="727">
        <f>IF(E29="","",$E$20)</f>
        <v>42460</v>
      </c>
      <c r="F30" s="1516"/>
      <c r="G30" s="1526"/>
      <c r="H30" s="1496"/>
      <c r="I30" s="1490"/>
      <c r="J30" s="1492"/>
      <c r="K30" s="1520"/>
      <c r="L30" s="1496"/>
      <c r="M30" s="1490"/>
      <c r="N30" s="1492"/>
      <c r="O30" s="1520"/>
      <c r="P30" s="1496"/>
      <c r="Q30" s="1490"/>
      <c r="R30" s="1492"/>
      <c r="S30" s="1494"/>
      <c r="T30" s="1496"/>
      <c r="U30" s="1490"/>
      <c r="V30" s="1492"/>
      <c r="W30" s="1520"/>
      <c r="X30" s="1496"/>
      <c r="Y30" s="1528"/>
      <c r="Z30" s="1492"/>
      <c r="AA30" s="1520"/>
      <c r="AB30" s="1496"/>
      <c r="AC30" s="1490"/>
      <c r="AD30" s="1492"/>
      <c r="AE30" s="1494"/>
      <c r="AF30" s="1496"/>
      <c r="AG30" s="1490"/>
      <c r="AH30" s="1492"/>
      <c r="AI30" s="1494"/>
      <c r="AJ30" s="1496"/>
      <c r="AK30" s="1490"/>
      <c r="AL30" s="1492"/>
      <c r="AM30" s="1494"/>
      <c r="AN30" s="1496"/>
      <c r="AO30" s="1490"/>
      <c r="AP30" s="1492"/>
      <c r="AQ30" s="1494"/>
      <c r="AR30" s="1496"/>
      <c r="AS30" s="1490"/>
      <c r="AT30" s="1492"/>
      <c r="AU30" s="1494"/>
      <c r="AV30" s="1496"/>
      <c r="AW30" s="1498"/>
      <c r="AX30" s="1523"/>
      <c r="AY30" s="1282"/>
      <c r="AZ30" s="548"/>
    </row>
    <row r="31" spans="2:53">
      <c r="B31" s="1510" t="s">
        <v>300</v>
      </c>
      <c r="C31" s="1512" t="s">
        <v>379</v>
      </c>
      <c r="D31" s="1513"/>
      <c r="E31" s="726">
        <v>41608</v>
      </c>
      <c r="F31" s="1516" t="str">
        <f>IF($E31="","",IF(ISERROR(DATEDIF(E31,E32,"Y")&amp;"年"&amp;DATEDIF(E31,E32,"YM")&amp;"月")=TRUE,"0年0月",DATEDIF(E31,E32,"Y")&amp;"年"&amp;DATEDIF(E31,E32,"YM")&amp;"月"))</f>
        <v>2年4月</v>
      </c>
      <c r="G31" s="1525">
        <f>IF(ISERROR(DATEDIF(E31,E32,"Y"))=TRUE,0,DATEDIF(E31,E32,"Y"))</f>
        <v>2</v>
      </c>
      <c r="H31" s="1496">
        <v>0.75</v>
      </c>
      <c r="I31" s="1490" t="str">
        <f>IF(H31="","",IF(G31&lt;3,"×","○"))</f>
        <v>×</v>
      </c>
      <c r="J31" s="1492">
        <f>IF($E31="","",(EDATE($E32, 1)))</f>
        <v>42490</v>
      </c>
      <c r="K31" s="1506">
        <f>IF(ISERROR(DATEDIF($E31,J31,"Y"))=TRUE,0,DATEDIF($E31,J31,"Y"))</f>
        <v>2</v>
      </c>
      <c r="L31" s="1496">
        <v>0.75</v>
      </c>
      <c r="M31" s="1490" t="str">
        <f>IF(L31="","",IF(K31&lt;3,"×","○"))</f>
        <v>×</v>
      </c>
      <c r="N31" s="1492">
        <f>IF($E31="","",(EDATE($E32, 2)))</f>
        <v>42521</v>
      </c>
      <c r="O31" s="1506">
        <f>IF(ISERROR(DATEDIF($E31,N31,"Y"))=TRUE,0,DATEDIF($E31,N31,"Y"))</f>
        <v>2</v>
      </c>
      <c r="P31" s="1496">
        <v>0.75</v>
      </c>
      <c r="Q31" s="1490" t="str">
        <f>IF(P31="","",IF(O31&lt;3,"×","○"))</f>
        <v>×</v>
      </c>
      <c r="R31" s="1492">
        <f>IF($E31="","",(EDATE($E32, 3)))</f>
        <v>42551</v>
      </c>
      <c r="S31" s="1494">
        <f>IF(ISERROR(DATEDIF($E31,R31,"Y"))=TRUE,0,DATEDIF($E31,R31,"Y"))</f>
        <v>2</v>
      </c>
      <c r="T31" s="1496">
        <v>0.75</v>
      </c>
      <c r="U31" s="1490" t="str">
        <f>IF(T31="","",IF(S31&lt;3,"×","○"))</f>
        <v>×</v>
      </c>
      <c r="V31" s="1492">
        <f>IF($E31="","",(EDATE($E32,4)))</f>
        <v>42582</v>
      </c>
      <c r="W31" s="1506">
        <f>IF(ISERROR(DATEDIF($E31,V31,"Y"))=TRUE,0,DATEDIF($E31,V31,"Y"))</f>
        <v>2</v>
      </c>
      <c r="X31" s="1496">
        <v>0.75</v>
      </c>
      <c r="Y31" s="1527" t="str">
        <f>IF(X31="","",IF(W31&lt;3,"×","○"))</f>
        <v>×</v>
      </c>
      <c r="Z31" s="1492">
        <f>IF($E31="","",(EDATE($E32,5)))</f>
        <v>42613</v>
      </c>
      <c r="AA31" s="1506">
        <f>IF(ISERROR(DATEDIF($E31,Z31,"Y"))=TRUE,0,DATEDIF($E31,Z31,"Y"))</f>
        <v>2</v>
      </c>
      <c r="AB31" s="1496">
        <v>0.75</v>
      </c>
      <c r="AC31" s="1490" t="str">
        <f>IF(AB31="","",IF(AA31&lt;3,"×","○"))</f>
        <v>×</v>
      </c>
      <c r="AD31" s="1492">
        <f>IF($E31="","",(EDATE($E32,6)))</f>
        <v>42643</v>
      </c>
      <c r="AE31" s="1494">
        <f>IF(ISERROR(DATEDIF($E31,AD31,"Y"))=TRUE,0,DATEDIF($E31,AD31,"Y"))</f>
        <v>2</v>
      </c>
      <c r="AF31" s="1496">
        <v>0.75</v>
      </c>
      <c r="AG31" s="1490" t="str">
        <f>IF(AF31="","",IF(AE31&lt;3,"×","○"))</f>
        <v>×</v>
      </c>
      <c r="AH31" s="1492">
        <f>IF($E31="","",(EDATE($E32,7)))</f>
        <v>42674</v>
      </c>
      <c r="AI31" s="1494">
        <f>IF(ISERROR(DATEDIF($E31,AH31,"Y"))=TRUE,0,DATEDIF($E31,AH31,"Y"))</f>
        <v>2</v>
      </c>
      <c r="AJ31" s="1496">
        <v>0.75</v>
      </c>
      <c r="AK31" s="1490" t="str">
        <f>IF(AJ31="","",IF(AI31&lt;3,"×","○"))</f>
        <v>×</v>
      </c>
      <c r="AL31" s="1492">
        <f>IF($E31="","",(EDATE($E32,8)))</f>
        <v>42704</v>
      </c>
      <c r="AM31" s="1494">
        <f>IF(ISERROR(DATEDIF($E31,AL31,"Y"))=TRUE,0,DATEDIF($E31,AL31,"Y"))</f>
        <v>3</v>
      </c>
      <c r="AN31" s="1496">
        <v>0.75</v>
      </c>
      <c r="AO31" s="1490" t="str">
        <f>IF(AN31="","",IF(AM31&lt;3,"×","○"))</f>
        <v>○</v>
      </c>
      <c r="AP31" s="1492">
        <f>IF($E31="","",(EDATE($E32,9)))</f>
        <v>42735</v>
      </c>
      <c r="AQ31" s="1494">
        <f>IF(ISERROR(DATEDIF($E31,AP31,"Y"))=TRUE,0,DATEDIF($E31,AP31,"Y"))</f>
        <v>3</v>
      </c>
      <c r="AR31" s="1496">
        <v>0.75</v>
      </c>
      <c r="AS31" s="1490" t="str">
        <f>IF(AR31="","",IF(AQ31&lt;3,"×","○"))</f>
        <v>○</v>
      </c>
      <c r="AT31" s="1492">
        <f>IF($E31="","",(EDATE($E32,10)))</f>
        <v>42766</v>
      </c>
      <c r="AU31" s="1494">
        <f>IF(ISERROR(DATEDIF($E31,AT31,"Y"))=TRUE,0,DATEDIF($E31,AT31,"Y"))</f>
        <v>3</v>
      </c>
      <c r="AV31" s="1496">
        <v>0.75</v>
      </c>
      <c r="AW31" s="1498" t="str">
        <f>IF(AV31="","",IF(AU31&lt;3,"×","○"))</f>
        <v>○</v>
      </c>
      <c r="AX31" s="1500">
        <f>SUM(H31,L31,P31,T31,X31,AB31,AF31,AJ31,AN31,AR31,AV31)</f>
        <v>8.25</v>
      </c>
      <c r="AY31" s="1282"/>
      <c r="AZ31" s="548"/>
    </row>
    <row r="32" spans="2:53">
      <c r="B32" s="1511"/>
      <c r="C32" s="1521"/>
      <c r="D32" s="1522"/>
      <c r="E32" s="727">
        <f>IF(E31="","",$E$20)</f>
        <v>42460</v>
      </c>
      <c r="F32" s="1516"/>
      <c r="G32" s="1526"/>
      <c r="H32" s="1496"/>
      <c r="I32" s="1490"/>
      <c r="J32" s="1492"/>
      <c r="K32" s="1520"/>
      <c r="L32" s="1496"/>
      <c r="M32" s="1490"/>
      <c r="N32" s="1492"/>
      <c r="O32" s="1520"/>
      <c r="P32" s="1496"/>
      <c r="Q32" s="1490"/>
      <c r="R32" s="1492"/>
      <c r="S32" s="1494"/>
      <c r="T32" s="1496"/>
      <c r="U32" s="1490"/>
      <c r="V32" s="1492"/>
      <c r="W32" s="1520"/>
      <c r="X32" s="1496"/>
      <c r="Y32" s="1528"/>
      <c r="Z32" s="1492"/>
      <c r="AA32" s="1520"/>
      <c r="AB32" s="1496"/>
      <c r="AC32" s="1490"/>
      <c r="AD32" s="1492"/>
      <c r="AE32" s="1494"/>
      <c r="AF32" s="1496"/>
      <c r="AG32" s="1490"/>
      <c r="AH32" s="1492"/>
      <c r="AI32" s="1494"/>
      <c r="AJ32" s="1496"/>
      <c r="AK32" s="1490"/>
      <c r="AL32" s="1492"/>
      <c r="AM32" s="1494"/>
      <c r="AN32" s="1496"/>
      <c r="AO32" s="1490"/>
      <c r="AP32" s="1492"/>
      <c r="AQ32" s="1494"/>
      <c r="AR32" s="1496"/>
      <c r="AS32" s="1490"/>
      <c r="AT32" s="1492"/>
      <c r="AU32" s="1494"/>
      <c r="AV32" s="1496"/>
      <c r="AW32" s="1498"/>
      <c r="AX32" s="1523"/>
      <c r="AY32" s="1282"/>
      <c r="AZ32" s="548"/>
    </row>
    <row r="33" spans="2:52">
      <c r="B33" s="1510" t="s">
        <v>300</v>
      </c>
      <c r="C33" s="1512" t="s">
        <v>306</v>
      </c>
      <c r="D33" s="1513"/>
      <c r="E33" s="726">
        <v>42461</v>
      </c>
      <c r="F33" s="1516" t="str">
        <f>IF($E33="","",IF(ISERROR(DATEDIF(E33,E34,"Y")&amp;"年"&amp;DATEDIF(E33,E34,"YM")&amp;"月")=TRUE,"0年0月",DATEDIF(E33,E34,"Y")&amp;"年"&amp;DATEDIF(E33,E34,"YM")&amp;"月"))</f>
        <v>0年0月</v>
      </c>
      <c r="G33" s="1525">
        <f>IF(ISERROR(DATEDIF(E33,E34,"Y"))=TRUE,0,DATEDIF(E33,E34,"Y"))</f>
        <v>0</v>
      </c>
      <c r="H33" s="1496">
        <v>1</v>
      </c>
      <c r="I33" s="1490" t="str">
        <f>IF(H33="","",IF(G33&lt;3,"×","○"))</f>
        <v>×</v>
      </c>
      <c r="J33" s="1492">
        <f>IF($E33="","",(EDATE($E34, 1)))</f>
        <v>42490</v>
      </c>
      <c r="K33" s="1506">
        <f>IF(ISERROR(DATEDIF($E33,J33,"Y"))=TRUE,0,DATEDIF($E33,J33,"Y"))</f>
        <v>0</v>
      </c>
      <c r="L33" s="1496">
        <v>1</v>
      </c>
      <c r="M33" s="1490" t="str">
        <f>IF(L33="","",IF(K33&lt;3,"×","○"))</f>
        <v>×</v>
      </c>
      <c r="N33" s="1492">
        <f>IF($E33="","",(EDATE($E34, 2)))</f>
        <v>42521</v>
      </c>
      <c r="O33" s="1506">
        <f>IF(ISERROR(DATEDIF($E33,N33,"Y"))=TRUE,0,DATEDIF($E33,N33,"Y"))</f>
        <v>0</v>
      </c>
      <c r="P33" s="1496">
        <v>1</v>
      </c>
      <c r="Q33" s="1490" t="str">
        <f>IF(P33="","",IF(O33&lt;3,"×","○"))</f>
        <v>×</v>
      </c>
      <c r="R33" s="1492">
        <f>IF($E33="","",(EDATE($E34, 3)))</f>
        <v>42551</v>
      </c>
      <c r="S33" s="1494">
        <f>IF(ISERROR(DATEDIF($E33,R33,"Y"))=TRUE,0,DATEDIF($E33,R33,"Y"))</f>
        <v>0</v>
      </c>
      <c r="T33" s="1496">
        <v>1</v>
      </c>
      <c r="U33" s="1490" t="str">
        <f>IF(T33="","",IF(S33&lt;3,"×","○"))</f>
        <v>×</v>
      </c>
      <c r="V33" s="1492">
        <f>IF($E33="","",(EDATE($E34,4)))</f>
        <v>42582</v>
      </c>
      <c r="W33" s="1506">
        <f>IF(ISERROR(DATEDIF($E33,V33,"Y"))=TRUE,0,DATEDIF($E33,V33,"Y"))</f>
        <v>0</v>
      </c>
      <c r="X33" s="1496">
        <v>1</v>
      </c>
      <c r="Y33" s="1490" t="str">
        <f>IF(X33="","",IF(W33&lt;3,"×","○"))</f>
        <v>×</v>
      </c>
      <c r="Z33" s="1492">
        <f>IF($E33="","",(EDATE($E34,5)))</f>
        <v>42613</v>
      </c>
      <c r="AA33" s="1506">
        <f>IF(ISERROR(DATEDIF($E33,Z33,"Y"))=TRUE,0,DATEDIF($E33,Z33,"Y"))</f>
        <v>0</v>
      </c>
      <c r="AB33" s="1496">
        <v>1</v>
      </c>
      <c r="AC33" s="1490" t="str">
        <f>IF(AB33="","",IF(AA33&lt;3,"×","○"))</f>
        <v>×</v>
      </c>
      <c r="AD33" s="1492">
        <f>IF($E33="","",(EDATE($E34,6)))</f>
        <v>42643</v>
      </c>
      <c r="AE33" s="1494">
        <f>IF(ISERROR(DATEDIF($E33,AD33,"Y"))=TRUE,0,DATEDIF($E33,AD33,"Y"))</f>
        <v>0</v>
      </c>
      <c r="AF33" s="1496">
        <v>1</v>
      </c>
      <c r="AG33" s="1490" t="str">
        <f>IF(AF33="","",IF(AE33&lt;3,"×","○"))</f>
        <v>×</v>
      </c>
      <c r="AH33" s="1492">
        <f>IF($E33="","",(EDATE($E34,7)))</f>
        <v>42674</v>
      </c>
      <c r="AI33" s="1494">
        <f>IF(ISERROR(DATEDIF($E33,AH33,"Y"))=TRUE,0,DATEDIF($E33,AH33,"Y"))</f>
        <v>0</v>
      </c>
      <c r="AJ33" s="1496">
        <v>1</v>
      </c>
      <c r="AK33" s="1490" t="str">
        <f>IF(AJ33="","",IF(AI33&lt;3,"×","○"))</f>
        <v>×</v>
      </c>
      <c r="AL33" s="1492">
        <f>IF($E33="","",(EDATE($E34,8)))</f>
        <v>42704</v>
      </c>
      <c r="AM33" s="1494">
        <f>IF(ISERROR(DATEDIF($E33,AL33,"Y"))=TRUE,0,DATEDIF($E33,AL33,"Y"))</f>
        <v>0</v>
      </c>
      <c r="AN33" s="1496">
        <v>1</v>
      </c>
      <c r="AO33" s="1490" t="str">
        <f>IF(AN33="","",IF(AM33&lt;3,"×","○"))</f>
        <v>×</v>
      </c>
      <c r="AP33" s="1492">
        <f>IF($E33="","",(EDATE($E34,9)))</f>
        <v>42735</v>
      </c>
      <c r="AQ33" s="1494">
        <f>IF(ISERROR(DATEDIF($E33,AP33,"Y"))=TRUE,0,DATEDIF($E33,AP33,"Y"))</f>
        <v>0</v>
      </c>
      <c r="AR33" s="1496">
        <v>1</v>
      </c>
      <c r="AS33" s="1490" t="str">
        <f>IF(AR33="","",IF(AQ33&lt;3,"×","○"))</f>
        <v>×</v>
      </c>
      <c r="AT33" s="1492">
        <f>IF($E33="","",(EDATE($E34,10)))</f>
        <v>42766</v>
      </c>
      <c r="AU33" s="1494">
        <f>IF(ISERROR(DATEDIF($E33,AT33,"Y"))=TRUE,0,DATEDIF($E33,AT33,"Y"))</f>
        <v>0</v>
      </c>
      <c r="AV33" s="1496">
        <v>1</v>
      </c>
      <c r="AW33" s="1498" t="str">
        <f>IF(AV33="","",IF(AU33&lt;3,"×","○"))</f>
        <v>×</v>
      </c>
      <c r="AX33" s="1500">
        <f>SUM(H33,L33,P33,T33,X33,AB33,AF33,AJ33,AN33,AR33,AV33)</f>
        <v>11</v>
      </c>
      <c r="AY33" s="1282"/>
      <c r="AZ33" s="548"/>
    </row>
    <row r="34" spans="2:52">
      <c r="B34" s="1511"/>
      <c r="C34" s="1521"/>
      <c r="D34" s="1522"/>
      <c r="E34" s="727">
        <f>IF(E33="","",$E$20)</f>
        <v>42460</v>
      </c>
      <c r="F34" s="1516"/>
      <c r="G34" s="1526"/>
      <c r="H34" s="1496"/>
      <c r="I34" s="1490"/>
      <c r="J34" s="1492"/>
      <c r="K34" s="1520"/>
      <c r="L34" s="1496"/>
      <c r="M34" s="1490"/>
      <c r="N34" s="1492"/>
      <c r="O34" s="1520"/>
      <c r="P34" s="1496"/>
      <c r="Q34" s="1490"/>
      <c r="R34" s="1492"/>
      <c r="S34" s="1494"/>
      <c r="T34" s="1496"/>
      <c r="U34" s="1490"/>
      <c r="V34" s="1492"/>
      <c r="W34" s="1520"/>
      <c r="X34" s="1496"/>
      <c r="Y34" s="1490"/>
      <c r="Z34" s="1492"/>
      <c r="AA34" s="1520"/>
      <c r="AB34" s="1496"/>
      <c r="AC34" s="1490"/>
      <c r="AD34" s="1492"/>
      <c r="AE34" s="1494"/>
      <c r="AF34" s="1496"/>
      <c r="AG34" s="1490"/>
      <c r="AH34" s="1492"/>
      <c r="AI34" s="1494"/>
      <c r="AJ34" s="1496"/>
      <c r="AK34" s="1490"/>
      <c r="AL34" s="1492"/>
      <c r="AM34" s="1494"/>
      <c r="AN34" s="1496"/>
      <c r="AO34" s="1490"/>
      <c r="AP34" s="1492"/>
      <c r="AQ34" s="1494"/>
      <c r="AR34" s="1496"/>
      <c r="AS34" s="1490"/>
      <c r="AT34" s="1492"/>
      <c r="AU34" s="1494"/>
      <c r="AV34" s="1496"/>
      <c r="AW34" s="1498"/>
      <c r="AX34" s="1523"/>
      <c r="AY34" s="1282"/>
      <c r="AZ34" s="548"/>
    </row>
    <row r="35" spans="2:52">
      <c r="B35" s="1510" t="s">
        <v>300</v>
      </c>
      <c r="C35" s="1512" t="s">
        <v>305</v>
      </c>
      <c r="D35" s="1513"/>
      <c r="E35" s="726">
        <v>42505</v>
      </c>
      <c r="F35" s="1516" t="str">
        <f>IF($E35="","",IF(ISERROR(DATEDIF(E35,E36,"Y")&amp;"年"&amp;DATEDIF(E35,E36,"YM")&amp;"月")=TRUE,"0年0月",DATEDIF(E35,E36,"Y")&amp;"年"&amp;DATEDIF(E35,E36,"YM")&amp;"月"))</f>
        <v>0年0月</v>
      </c>
      <c r="G35" s="1518">
        <f>IF(ISERROR(DATEDIF(E35,E36,"Y"))=TRUE,0,DATEDIF(E35,E36,"Y"))</f>
        <v>0</v>
      </c>
      <c r="H35" s="1496"/>
      <c r="I35" s="1490" t="str">
        <f>IF(H35="","",IF(G35&lt;3,"×","○"))</f>
        <v/>
      </c>
      <c r="J35" s="1492">
        <f>IF($E35="","",(EDATE($E36, 1)))</f>
        <v>42490</v>
      </c>
      <c r="K35" s="1506">
        <f>IF(ISERROR(DATEDIF($E35,J35,"Y"))=TRUE,0,DATEDIF($E35,J35,"Y"))</f>
        <v>0</v>
      </c>
      <c r="L35" s="1496">
        <v>0.5</v>
      </c>
      <c r="M35" s="1490" t="str">
        <f>IF(L35="","",IF(K35&lt;3,"×","○"))</f>
        <v>×</v>
      </c>
      <c r="N35" s="1492">
        <f>IF($E35="","",(EDATE($E36, 2)))</f>
        <v>42521</v>
      </c>
      <c r="O35" s="1506">
        <f>IF(ISERROR(DATEDIF($E35,N35,"Y"))=TRUE,0,DATEDIF($E35,N35,"Y"))</f>
        <v>0</v>
      </c>
      <c r="P35" s="1496">
        <v>1</v>
      </c>
      <c r="Q35" s="1490" t="str">
        <f>IF(P35="","",IF(O35&lt;3,"×","○"))</f>
        <v>×</v>
      </c>
      <c r="R35" s="1492">
        <f>IF($E35="","",(EDATE($E36, 3)))</f>
        <v>42551</v>
      </c>
      <c r="S35" s="1494">
        <f>IF(ISERROR(DATEDIF($E35,R35,"Y"))=TRUE,0,DATEDIF($E35,R35,"Y"))</f>
        <v>0</v>
      </c>
      <c r="T35" s="1496">
        <v>1</v>
      </c>
      <c r="U35" s="1490" t="str">
        <f>IF(T35="","",IF(S35&lt;3,"×","○"))</f>
        <v>×</v>
      </c>
      <c r="V35" s="1492">
        <f>IF($E35="","",(EDATE($E36,4)))</f>
        <v>42582</v>
      </c>
      <c r="W35" s="1506">
        <f>IF(ISERROR(DATEDIF($E35,V35,"Y"))=TRUE,0,DATEDIF($E35,V35,"Y"))</f>
        <v>0</v>
      </c>
      <c r="X35" s="1496">
        <v>1</v>
      </c>
      <c r="Y35" s="1490" t="str">
        <f>IF(X35="","",IF(W35&lt;3,"×","○"))</f>
        <v>×</v>
      </c>
      <c r="Z35" s="1492">
        <f>IF($E35="","",(EDATE($E36,5)))</f>
        <v>42613</v>
      </c>
      <c r="AA35" s="1506">
        <f>IF(ISERROR(DATEDIF($E35,Z35,"Y"))=TRUE,0,DATEDIF($E35,Z35,"Y"))</f>
        <v>0</v>
      </c>
      <c r="AB35" s="1496">
        <v>1</v>
      </c>
      <c r="AC35" s="1490" t="str">
        <f>IF(AB35="","",IF(AA35&lt;3,"×","○"))</f>
        <v>×</v>
      </c>
      <c r="AD35" s="1492">
        <f>IF($E35="","",(EDATE($E36,6)))</f>
        <v>42643</v>
      </c>
      <c r="AE35" s="1494">
        <f>IF(ISERROR(DATEDIF($E35,AD35,"Y"))=TRUE,0,DATEDIF($E35,AD35,"Y"))</f>
        <v>0</v>
      </c>
      <c r="AF35" s="1496">
        <v>1</v>
      </c>
      <c r="AG35" s="1490" t="str">
        <f>IF(AF35="","",IF(AE35&lt;3,"×","○"))</f>
        <v>×</v>
      </c>
      <c r="AH35" s="1492">
        <f>IF($E35="","",(EDATE($E36,7)))</f>
        <v>42674</v>
      </c>
      <c r="AI35" s="1494">
        <f>IF(ISERROR(DATEDIF($E35,AH35,"Y"))=TRUE,0,DATEDIF($E35,AH35,"Y"))</f>
        <v>0</v>
      </c>
      <c r="AJ35" s="1496">
        <v>1</v>
      </c>
      <c r="AK35" s="1490" t="str">
        <f>IF(AJ35="","",IF(AI35&lt;3,"×","○"))</f>
        <v>×</v>
      </c>
      <c r="AL35" s="1492">
        <f>IF($E35="","",(EDATE($E36,8)))</f>
        <v>42704</v>
      </c>
      <c r="AM35" s="1494">
        <f>IF(ISERROR(DATEDIF($E35,AL35,"Y"))=TRUE,0,DATEDIF($E35,AL35,"Y"))</f>
        <v>0</v>
      </c>
      <c r="AN35" s="1496">
        <v>1</v>
      </c>
      <c r="AO35" s="1490" t="str">
        <f>IF(AN35="","",IF(AM35&lt;3,"×","○"))</f>
        <v>×</v>
      </c>
      <c r="AP35" s="1492">
        <f>IF($E35="","",(EDATE($E36,9)))</f>
        <v>42735</v>
      </c>
      <c r="AQ35" s="1494">
        <f>IF(ISERROR(DATEDIF($E35,AP35,"Y"))=TRUE,0,DATEDIF($E35,AP35,"Y"))</f>
        <v>0</v>
      </c>
      <c r="AR35" s="1496">
        <v>1</v>
      </c>
      <c r="AS35" s="1490" t="str">
        <f>IF(AR35="","",IF(AQ35&lt;3,"×","○"))</f>
        <v>×</v>
      </c>
      <c r="AT35" s="1492">
        <f>IF($E35="","",(EDATE($E36,10)))</f>
        <v>42766</v>
      </c>
      <c r="AU35" s="1494">
        <f>IF(ISERROR(DATEDIF($E35,AT35,"Y"))=TRUE,0,DATEDIF($E35,AT35,"Y"))</f>
        <v>0</v>
      </c>
      <c r="AV35" s="1496">
        <v>1</v>
      </c>
      <c r="AW35" s="1498" t="str">
        <f>IF(AV35="","",IF(AU35&lt;3,"×","○"))</f>
        <v>×</v>
      </c>
      <c r="AX35" s="1500">
        <f>SUM(H35,L35,P35,T35,X35,AB35,AF35,AJ35,AN35,AR35,AV35)</f>
        <v>9.5</v>
      </c>
      <c r="AY35" s="1282"/>
      <c r="AZ35" s="548"/>
    </row>
    <row r="36" spans="2:52">
      <c r="B36" s="1511"/>
      <c r="C36" s="1521"/>
      <c r="D36" s="1522"/>
      <c r="E36" s="727">
        <f>IF(E35="","",$E$20)</f>
        <v>42460</v>
      </c>
      <c r="F36" s="1516"/>
      <c r="G36" s="1518"/>
      <c r="H36" s="1496"/>
      <c r="I36" s="1490"/>
      <c r="J36" s="1492"/>
      <c r="K36" s="1520"/>
      <c r="L36" s="1496"/>
      <c r="M36" s="1490"/>
      <c r="N36" s="1492"/>
      <c r="O36" s="1520"/>
      <c r="P36" s="1496"/>
      <c r="Q36" s="1490"/>
      <c r="R36" s="1492"/>
      <c r="S36" s="1494"/>
      <c r="T36" s="1496"/>
      <c r="U36" s="1490"/>
      <c r="V36" s="1492"/>
      <c r="W36" s="1520"/>
      <c r="X36" s="1496"/>
      <c r="Y36" s="1490"/>
      <c r="Z36" s="1492"/>
      <c r="AA36" s="1520"/>
      <c r="AB36" s="1496"/>
      <c r="AC36" s="1490"/>
      <c r="AD36" s="1492"/>
      <c r="AE36" s="1494"/>
      <c r="AF36" s="1496"/>
      <c r="AG36" s="1490"/>
      <c r="AH36" s="1492"/>
      <c r="AI36" s="1494"/>
      <c r="AJ36" s="1496"/>
      <c r="AK36" s="1490"/>
      <c r="AL36" s="1492"/>
      <c r="AM36" s="1494"/>
      <c r="AN36" s="1496"/>
      <c r="AO36" s="1490"/>
      <c r="AP36" s="1492"/>
      <c r="AQ36" s="1494"/>
      <c r="AR36" s="1496"/>
      <c r="AS36" s="1490"/>
      <c r="AT36" s="1492"/>
      <c r="AU36" s="1494"/>
      <c r="AV36" s="1496"/>
      <c r="AW36" s="1498"/>
      <c r="AX36" s="1500"/>
      <c r="AY36" s="1282"/>
      <c r="AZ36" s="548"/>
    </row>
    <row r="37" spans="2:52">
      <c r="B37" s="1510"/>
      <c r="C37" s="1512"/>
      <c r="D37" s="1513"/>
      <c r="E37" s="726"/>
      <c r="F37" s="1516" t="str">
        <f>IF($E37="","",IF(ISERROR(DATEDIF(E37,E38,"Y")&amp;"年"&amp;DATEDIF(E37,E38,"YM")&amp;"月")=TRUE,"0年0月",DATEDIF(E37,E38,"Y")&amp;"年"&amp;DATEDIF(E37,E38,"YM")&amp;"月"))</f>
        <v/>
      </c>
      <c r="G37" s="1518">
        <f>IF(ISERROR(DATEDIF(E37,E38,"Y"))=TRUE,0,DATEDIF(E37,E38,"Y"))</f>
        <v>0</v>
      </c>
      <c r="H37" s="1496"/>
      <c r="I37" s="1490" t="str">
        <f>IF(H37="","",IF(G37&lt;3,"×","○"))</f>
        <v/>
      </c>
      <c r="J37" s="1492" t="str">
        <f>IF($E37="","",(EDATE($E38, 1)))</f>
        <v/>
      </c>
      <c r="K37" s="1494">
        <f>IF(ISERROR(DATEDIF($E37,J37,"Y"))=TRUE,0,DATEDIF($E37,J37,"Y"))</f>
        <v>0</v>
      </c>
      <c r="L37" s="1496"/>
      <c r="M37" s="1490" t="str">
        <f>IF(L37="","",IF(K37&lt;3,"×","○"))</f>
        <v/>
      </c>
      <c r="N37" s="1492" t="str">
        <f>IF($E37="","",(EDATE($E38, 2)))</f>
        <v/>
      </c>
      <c r="O37" s="1494">
        <f>IF(ISERROR(DATEDIF($E37,N37,"Y"))=TRUE,0,DATEDIF($E37,N37,"Y"))</f>
        <v>0</v>
      </c>
      <c r="P37" s="1496"/>
      <c r="Q37" s="1490" t="str">
        <f>IF(P37="","",IF(O37&lt;3,"×","○"))</f>
        <v/>
      </c>
      <c r="R37" s="1492" t="str">
        <f>IF($E37="","",(EDATE($E38, 3)))</f>
        <v/>
      </c>
      <c r="S37" s="1494">
        <f>IF(ISERROR(DATEDIF($E37,R37,"Y"))=TRUE,0,DATEDIF($E37,R37,"Y"))</f>
        <v>0</v>
      </c>
      <c r="T37" s="1496"/>
      <c r="U37" s="1490" t="str">
        <f>IF(T37="","",IF(S37&lt;3,"×","○"))</f>
        <v/>
      </c>
      <c r="V37" s="1492" t="str">
        <f>IF($E37="","",(EDATE($E38,4)))</f>
        <v/>
      </c>
      <c r="W37" s="1506">
        <f>IF(ISERROR(DATEDIF($E37,V37,"Y"))=TRUE,0,DATEDIF($E37,V37,"Y"))</f>
        <v>0</v>
      </c>
      <c r="X37" s="1496"/>
      <c r="Y37" s="1490" t="str">
        <f>IF(X37="","",IF(W37&lt;3,"×","○"))</f>
        <v/>
      </c>
      <c r="Z37" s="1492" t="str">
        <f>IF($E37="","",(EDATE($E38,5)))</f>
        <v/>
      </c>
      <c r="AA37" s="1506">
        <f>IF(ISERROR(DATEDIF($E37,Z37,"Y"))=TRUE,0,DATEDIF($E37,Z37,"Y"))</f>
        <v>0</v>
      </c>
      <c r="AB37" s="1496"/>
      <c r="AC37" s="1490" t="str">
        <f>IF(AB37="","",IF(AA37&lt;3,"×","○"))</f>
        <v/>
      </c>
      <c r="AD37" s="1492" t="str">
        <f>IF($E37="","",(EDATE($E38,6)))</f>
        <v/>
      </c>
      <c r="AE37" s="1494">
        <f>IF(ISERROR(DATEDIF($E37,AD37,"Y"))=TRUE,0,DATEDIF($E37,AD37,"Y"))</f>
        <v>0</v>
      </c>
      <c r="AF37" s="1496"/>
      <c r="AG37" s="1490" t="str">
        <f>IF(AF37="","",IF(AE37&lt;3,"×","○"))</f>
        <v/>
      </c>
      <c r="AH37" s="1492" t="str">
        <f>IF($E37="","",(EDATE($E38,7)))</f>
        <v/>
      </c>
      <c r="AI37" s="1494">
        <f>IF(ISERROR(DATEDIF($E37,AH37,"Y"))=TRUE,0,DATEDIF($E37,AH37,"Y"))</f>
        <v>0</v>
      </c>
      <c r="AJ37" s="1496"/>
      <c r="AK37" s="1490" t="str">
        <f>IF(AJ37="","",IF(AI37&lt;3,"×","○"))</f>
        <v/>
      </c>
      <c r="AL37" s="1492" t="str">
        <f>IF($E37="","",(EDATE($E38,8)))</f>
        <v/>
      </c>
      <c r="AM37" s="1494">
        <f>IF(ISERROR(DATEDIF($E37,AL37,"Y"))=TRUE,0,DATEDIF($E37,AL37,"Y"))</f>
        <v>0</v>
      </c>
      <c r="AN37" s="1496"/>
      <c r="AO37" s="1490" t="str">
        <f>IF(AN37="","",IF(AM37&lt;3,"×","○"))</f>
        <v/>
      </c>
      <c r="AP37" s="1492" t="str">
        <f>IF($E37="","",(EDATE($E38,9)))</f>
        <v/>
      </c>
      <c r="AQ37" s="1494">
        <f>IF(ISERROR(DATEDIF($E37,AP37,"Y"))=TRUE,0,DATEDIF($E37,AP37,"Y"))</f>
        <v>0</v>
      </c>
      <c r="AR37" s="1496"/>
      <c r="AS37" s="1490" t="str">
        <f>IF(AR37="","",IF(AQ37&lt;3,"×","○"))</f>
        <v/>
      </c>
      <c r="AT37" s="1492" t="str">
        <f>IF($E37="","",(EDATE($E38,10)))</f>
        <v/>
      </c>
      <c r="AU37" s="1494">
        <f>IF(ISERROR(DATEDIF($E37,AT37,"Y"))=TRUE,0,DATEDIF($E37,AT37,"Y"))</f>
        <v>0</v>
      </c>
      <c r="AV37" s="1496"/>
      <c r="AW37" s="1498" t="str">
        <f>IF(AV37="","",IF(AU37&lt;3,"×","○"))</f>
        <v/>
      </c>
      <c r="AX37" s="1524">
        <f>SUM(H37,L37,P37,T37,X37,AB37,AF37,AJ37,AN37,AR37,AV37)</f>
        <v>0</v>
      </c>
      <c r="AY37" s="1282"/>
      <c r="AZ37" s="548"/>
    </row>
    <row r="38" spans="2:52">
      <c r="B38" s="1511"/>
      <c r="C38" s="1521"/>
      <c r="D38" s="1522"/>
      <c r="E38" s="727" t="str">
        <f>IF(E37="","",$E$20)</f>
        <v/>
      </c>
      <c r="F38" s="1516"/>
      <c r="G38" s="1518"/>
      <c r="H38" s="1496"/>
      <c r="I38" s="1490"/>
      <c r="J38" s="1492"/>
      <c r="K38" s="1494"/>
      <c r="L38" s="1496"/>
      <c r="M38" s="1490"/>
      <c r="N38" s="1492"/>
      <c r="O38" s="1494"/>
      <c r="P38" s="1496"/>
      <c r="Q38" s="1490"/>
      <c r="R38" s="1492"/>
      <c r="S38" s="1494"/>
      <c r="T38" s="1496"/>
      <c r="U38" s="1490"/>
      <c r="V38" s="1492"/>
      <c r="W38" s="1520"/>
      <c r="X38" s="1496"/>
      <c r="Y38" s="1490"/>
      <c r="Z38" s="1492"/>
      <c r="AA38" s="1520"/>
      <c r="AB38" s="1496"/>
      <c r="AC38" s="1490"/>
      <c r="AD38" s="1492"/>
      <c r="AE38" s="1494"/>
      <c r="AF38" s="1496"/>
      <c r="AG38" s="1490"/>
      <c r="AH38" s="1492"/>
      <c r="AI38" s="1494"/>
      <c r="AJ38" s="1496"/>
      <c r="AK38" s="1490"/>
      <c r="AL38" s="1492"/>
      <c r="AM38" s="1494"/>
      <c r="AN38" s="1496"/>
      <c r="AO38" s="1490"/>
      <c r="AP38" s="1492"/>
      <c r="AQ38" s="1494"/>
      <c r="AR38" s="1496"/>
      <c r="AS38" s="1490"/>
      <c r="AT38" s="1492"/>
      <c r="AU38" s="1494"/>
      <c r="AV38" s="1496"/>
      <c r="AW38" s="1498"/>
      <c r="AX38" s="1523"/>
      <c r="AY38" s="1282"/>
      <c r="AZ38" s="548"/>
    </row>
    <row r="39" spans="2:52">
      <c r="B39" s="1510"/>
      <c r="C39" s="1512"/>
      <c r="D39" s="1513"/>
      <c r="E39" s="726"/>
      <c r="F39" s="1516" t="str">
        <f>IF($E39="","",IF(ISERROR(DATEDIF(E39,E40,"Y")&amp;"年"&amp;DATEDIF(E39,E40,"YM")&amp;"月")=TRUE,"0年0月",DATEDIF(E39,E40,"Y")&amp;"年"&amp;DATEDIF(E39,E40,"YM")&amp;"月"))</f>
        <v/>
      </c>
      <c r="G39" s="1518">
        <f>IF(ISERROR(DATEDIF(E39,E40,"Y"))=TRUE,0,DATEDIF(E39,E40,"Y"))</f>
        <v>0</v>
      </c>
      <c r="H39" s="1496"/>
      <c r="I39" s="1490" t="str">
        <f>IF(H39="","",IF(G39&lt;3,"×","○"))</f>
        <v/>
      </c>
      <c r="J39" s="1492" t="str">
        <f>IF($E39="","",(EDATE($E40, 1)))</f>
        <v/>
      </c>
      <c r="K39" s="1506">
        <f>IF(ISERROR(DATEDIF($E39,J39,"Y"))=TRUE,0,DATEDIF($E39,J39,"Y"))</f>
        <v>0</v>
      </c>
      <c r="L39" s="1496"/>
      <c r="M39" s="1490" t="str">
        <f>IF(L39="","",IF(K39&lt;3,"×","○"))</f>
        <v/>
      </c>
      <c r="N39" s="1492" t="str">
        <f>IF($E39="","",(EDATE($E40, 2)))</f>
        <v/>
      </c>
      <c r="O39" s="1506">
        <f>IF(ISERROR(DATEDIF($E39,N39,"Y"))=TRUE,0,DATEDIF($E39,N39,"Y"))</f>
        <v>0</v>
      </c>
      <c r="P39" s="1496"/>
      <c r="Q39" s="1490" t="str">
        <f>IF(P39="","",IF(O39&lt;3,"×","○"))</f>
        <v/>
      </c>
      <c r="R39" s="1492" t="str">
        <f>IF($E39="","",(EDATE($E40, 3)))</f>
        <v/>
      </c>
      <c r="S39" s="1494">
        <f>IF(ISERROR(DATEDIF($E39,R39,"Y"))=TRUE,0,DATEDIF($E39,R39,"Y"))</f>
        <v>0</v>
      </c>
      <c r="T39" s="1496"/>
      <c r="U39" s="1490" t="str">
        <f>IF(T39="","",IF(S39&lt;3,"×","○"))</f>
        <v/>
      </c>
      <c r="V39" s="1492" t="str">
        <f>IF($E39="","",(EDATE($E40,4)))</f>
        <v/>
      </c>
      <c r="W39" s="1506">
        <f>IF(ISERROR(DATEDIF($E39,V39,"Y"))=TRUE,0,DATEDIF($E39,V39,"Y"))</f>
        <v>0</v>
      </c>
      <c r="X39" s="1496"/>
      <c r="Y39" s="1490" t="str">
        <f>IF(X39="","",IF(W39&lt;3,"×","○"))</f>
        <v/>
      </c>
      <c r="Z39" s="1492" t="str">
        <f>IF($E39="","",(EDATE($E40,5)))</f>
        <v/>
      </c>
      <c r="AA39" s="1506">
        <f>IF(ISERROR(DATEDIF($E39,Z39,"Y"))=TRUE,0,DATEDIF($E39,Z39,"Y"))</f>
        <v>0</v>
      </c>
      <c r="AB39" s="1496"/>
      <c r="AC39" s="1490" t="str">
        <f>IF(AB39="","",IF(AA39&lt;3,"×","○"))</f>
        <v/>
      </c>
      <c r="AD39" s="1492" t="str">
        <f>IF($E39="","",(EDATE($E40,6)))</f>
        <v/>
      </c>
      <c r="AE39" s="1494">
        <f>IF(ISERROR(DATEDIF($E39,AD39,"Y"))=TRUE,0,DATEDIF($E39,AD39,"Y"))</f>
        <v>0</v>
      </c>
      <c r="AF39" s="1496"/>
      <c r="AG39" s="1490" t="str">
        <f>IF(AF39="","",IF(AE39&lt;3,"×","○"))</f>
        <v/>
      </c>
      <c r="AH39" s="1492" t="str">
        <f>IF($E39="","",(EDATE($E40,7)))</f>
        <v/>
      </c>
      <c r="AI39" s="1494">
        <f>IF(ISERROR(DATEDIF($E39,AH39,"Y"))=TRUE,0,DATEDIF($E39,AH39,"Y"))</f>
        <v>0</v>
      </c>
      <c r="AJ39" s="1496"/>
      <c r="AK39" s="1490" t="str">
        <f>IF(AJ39="","",IF(AI39&lt;3,"×","○"))</f>
        <v/>
      </c>
      <c r="AL39" s="1492" t="str">
        <f>IF($E39="","",(EDATE($E40,8)))</f>
        <v/>
      </c>
      <c r="AM39" s="1494">
        <f>IF(ISERROR(DATEDIF($E39,AL39,"Y"))=TRUE,0,DATEDIF($E39,AL39,"Y"))</f>
        <v>0</v>
      </c>
      <c r="AN39" s="1496"/>
      <c r="AO39" s="1490" t="str">
        <f>IF(AN39="","",IF(AM39&lt;3,"×","○"))</f>
        <v/>
      </c>
      <c r="AP39" s="1492" t="str">
        <f>IF($E39="","",(EDATE($E40,9)))</f>
        <v/>
      </c>
      <c r="AQ39" s="1494">
        <f>IF(ISERROR(DATEDIF($E39,AP39,"Y"))=TRUE,0,DATEDIF($E39,AP39,"Y"))</f>
        <v>0</v>
      </c>
      <c r="AR39" s="1496"/>
      <c r="AS39" s="1490" t="str">
        <f>IF(AR39="","",IF(AQ39&lt;3,"×","○"))</f>
        <v/>
      </c>
      <c r="AT39" s="1492" t="str">
        <f>IF($E39="","",(EDATE($E40,10)))</f>
        <v/>
      </c>
      <c r="AU39" s="1494">
        <f>IF(ISERROR(DATEDIF($E39,AT39,"Y"))=TRUE,0,DATEDIF($E39,AT39,"Y"))</f>
        <v>0</v>
      </c>
      <c r="AV39" s="1496"/>
      <c r="AW39" s="1498" t="str">
        <f>IF(AV39="","",IF(AU39&lt;3,"×","○"))</f>
        <v/>
      </c>
      <c r="AX39" s="1500">
        <f>SUM(H39,L39,P39,T39,X39,AB39,AF39,AJ39,AN39,AR39,AV39)</f>
        <v>0</v>
      </c>
      <c r="AY39" s="1282"/>
      <c r="AZ39" s="548"/>
    </row>
    <row r="40" spans="2:52">
      <c r="B40" s="1511"/>
      <c r="C40" s="1521"/>
      <c r="D40" s="1522"/>
      <c r="E40" s="727" t="str">
        <f>IF(E39="","",$E$20)</f>
        <v/>
      </c>
      <c r="F40" s="1516"/>
      <c r="G40" s="1518"/>
      <c r="H40" s="1496"/>
      <c r="I40" s="1490"/>
      <c r="J40" s="1492"/>
      <c r="K40" s="1520"/>
      <c r="L40" s="1496"/>
      <c r="M40" s="1490"/>
      <c r="N40" s="1492"/>
      <c r="O40" s="1520"/>
      <c r="P40" s="1496"/>
      <c r="Q40" s="1490"/>
      <c r="R40" s="1492"/>
      <c r="S40" s="1494"/>
      <c r="T40" s="1496"/>
      <c r="U40" s="1490"/>
      <c r="V40" s="1492"/>
      <c r="W40" s="1520"/>
      <c r="X40" s="1496"/>
      <c r="Y40" s="1490"/>
      <c r="Z40" s="1492"/>
      <c r="AA40" s="1520"/>
      <c r="AB40" s="1496"/>
      <c r="AC40" s="1490"/>
      <c r="AD40" s="1492"/>
      <c r="AE40" s="1494"/>
      <c r="AF40" s="1496"/>
      <c r="AG40" s="1490"/>
      <c r="AH40" s="1492"/>
      <c r="AI40" s="1494"/>
      <c r="AJ40" s="1496"/>
      <c r="AK40" s="1490"/>
      <c r="AL40" s="1492"/>
      <c r="AM40" s="1494"/>
      <c r="AN40" s="1496"/>
      <c r="AO40" s="1490"/>
      <c r="AP40" s="1492"/>
      <c r="AQ40" s="1494"/>
      <c r="AR40" s="1496"/>
      <c r="AS40" s="1490"/>
      <c r="AT40" s="1492"/>
      <c r="AU40" s="1494"/>
      <c r="AV40" s="1496"/>
      <c r="AW40" s="1498"/>
      <c r="AX40" s="1500"/>
      <c r="AY40" s="1282"/>
      <c r="AZ40" s="548"/>
    </row>
    <row r="41" spans="2:52">
      <c r="B41" s="1510"/>
      <c r="C41" s="1512"/>
      <c r="D41" s="1513"/>
      <c r="E41" s="726"/>
      <c r="F41" s="1516" t="str">
        <f>IF($E41="","",IF(ISERROR(DATEDIF(E41,E42,"Y")&amp;"年"&amp;DATEDIF(E41,E42,"YM")&amp;"月")=TRUE,"0年0月",DATEDIF(E41,E42,"Y")&amp;"年"&amp;DATEDIF(E41,E42,"YM")&amp;"月"))</f>
        <v/>
      </c>
      <c r="G41" s="1518">
        <f>IF(ISERROR(DATEDIF(E41,E42,"Y"))=TRUE,0,DATEDIF(E41,E42,"Y"))</f>
        <v>0</v>
      </c>
      <c r="H41" s="1496"/>
      <c r="I41" s="1490" t="str">
        <f>IF(H41="","",IF(G41&lt;3,"×","○"))</f>
        <v/>
      </c>
      <c r="J41" s="1492" t="str">
        <f>IF($E41="","",(EDATE($E42, 1)))</f>
        <v/>
      </c>
      <c r="K41" s="1506">
        <f>IF(ISERROR(DATEDIF($E41,J41,"Y"))=TRUE,0,DATEDIF($E41,J41,"Y"))</f>
        <v>0</v>
      </c>
      <c r="L41" s="1496"/>
      <c r="M41" s="1490" t="str">
        <f>IF(L41="","",IF(K41&lt;3,"×","○"))</f>
        <v/>
      </c>
      <c r="N41" s="1492" t="str">
        <f>IF($E41="","",(EDATE($E42, 2)))</f>
        <v/>
      </c>
      <c r="O41" s="1506">
        <f>IF(ISERROR(DATEDIF($E41,N41,"Y"))=TRUE,0,DATEDIF($E41,N41,"Y"))</f>
        <v>0</v>
      </c>
      <c r="P41" s="1496"/>
      <c r="Q41" s="1490" t="str">
        <f>IF(P41="","",IF(O41&lt;3,"×","○"))</f>
        <v/>
      </c>
      <c r="R41" s="1492" t="str">
        <f>IF($E41="","",(EDATE($E42, 3)))</f>
        <v/>
      </c>
      <c r="S41" s="1494">
        <f>IF(ISERROR(DATEDIF($E41,R41,"Y"))=TRUE,0,DATEDIF($E41,R41,"Y"))</f>
        <v>0</v>
      </c>
      <c r="T41" s="1496"/>
      <c r="U41" s="1490" t="str">
        <f>IF(T41="","",IF(S41&lt;3,"×","○"))</f>
        <v/>
      </c>
      <c r="V41" s="1492" t="str">
        <f>IF($E41="","",(EDATE($E42,4)))</f>
        <v/>
      </c>
      <c r="W41" s="1506">
        <f>IF(ISERROR(DATEDIF($E41,V41,"Y"))=TRUE,0,DATEDIF($E41,V41,"Y"))</f>
        <v>0</v>
      </c>
      <c r="X41" s="1496"/>
      <c r="Y41" s="1490" t="str">
        <f>IF(X41="","",IF(W41&lt;3,"×","○"))</f>
        <v/>
      </c>
      <c r="Z41" s="1492" t="str">
        <f>IF($E41="","",(EDATE($E42,5)))</f>
        <v/>
      </c>
      <c r="AA41" s="1494">
        <f>IF(ISERROR(DATEDIF($E41,Z41,"Y"))=TRUE,0,DATEDIF($E41,Z41,"Y"))</f>
        <v>0</v>
      </c>
      <c r="AB41" s="1496"/>
      <c r="AC41" s="1490" t="str">
        <f>IF(AB41="","",IF(AA41&lt;3,"×","○"))</f>
        <v/>
      </c>
      <c r="AD41" s="1492" t="str">
        <f>IF($E41="","",(EDATE($E42,6)))</f>
        <v/>
      </c>
      <c r="AE41" s="1494">
        <f>IF(ISERROR(DATEDIF($E41,AD41,"Y"))=TRUE,0,DATEDIF($E41,AD41,"Y"))</f>
        <v>0</v>
      </c>
      <c r="AF41" s="1496"/>
      <c r="AG41" s="1490" t="str">
        <f>IF(AF41="","",IF(AE41&lt;3,"×","○"))</f>
        <v/>
      </c>
      <c r="AH41" s="1492" t="str">
        <f>IF($E41="","",(EDATE($E42,7)))</f>
        <v/>
      </c>
      <c r="AI41" s="1494">
        <f>IF(ISERROR(DATEDIF($E41,AH41,"Y"))=TRUE,0,DATEDIF($E41,AH41,"Y"))</f>
        <v>0</v>
      </c>
      <c r="AJ41" s="1496"/>
      <c r="AK41" s="1490" t="str">
        <f>IF(AJ41="","",IF(AI41&lt;3,"×","○"))</f>
        <v/>
      </c>
      <c r="AL41" s="1492" t="str">
        <f>IF($E41="","",(EDATE($E42,8)))</f>
        <v/>
      </c>
      <c r="AM41" s="1494">
        <f>IF(ISERROR(DATEDIF($E41,AL41,"Y"))=TRUE,0,DATEDIF($E41,AL41,"Y"))</f>
        <v>0</v>
      </c>
      <c r="AN41" s="1496"/>
      <c r="AO41" s="1490" t="str">
        <f>IF(AN41="","",IF(AM41&lt;3,"×","○"))</f>
        <v/>
      </c>
      <c r="AP41" s="1492" t="str">
        <f>IF($E41="","",(EDATE($E42,9)))</f>
        <v/>
      </c>
      <c r="AQ41" s="1494">
        <f>IF(ISERROR(DATEDIF($E41,AP41,"Y"))=TRUE,0,DATEDIF($E41,AP41,"Y"))</f>
        <v>0</v>
      </c>
      <c r="AR41" s="1496"/>
      <c r="AS41" s="1490" t="str">
        <f>IF(AR41="","",IF(AQ41&lt;3,"×","○"))</f>
        <v/>
      </c>
      <c r="AT41" s="1492" t="str">
        <f>IF($E41="","",(EDATE($E42,10)))</f>
        <v/>
      </c>
      <c r="AU41" s="1494">
        <f>IF(ISERROR(DATEDIF($E41,AT41,"Y"))=TRUE,0,DATEDIF($E41,AT41,"Y"))</f>
        <v>0</v>
      </c>
      <c r="AV41" s="1496"/>
      <c r="AW41" s="1498" t="str">
        <f>IF(AV41="","",IF(AU41&lt;3,"×","○"))</f>
        <v/>
      </c>
      <c r="AX41" s="1524">
        <f>SUM(H41,L41,P41,T41,X41,AB41,AF41,AJ41,AN41,AR41,AV41)</f>
        <v>0</v>
      </c>
      <c r="AY41" s="1282"/>
      <c r="AZ41" s="548"/>
    </row>
    <row r="42" spans="2:52">
      <c r="B42" s="1511"/>
      <c r="C42" s="1521"/>
      <c r="D42" s="1522"/>
      <c r="E42" s="727" t="str">
        <f>IF(E41="","",$E$20)</f>
        <v/>
      </c>
      <c r="F42" s="1516"/>
      <c r="G42" s="1518"/>
      <c r="H42" s="1496"/>
      <c r="I42" s="1490"/>
      <c r="J42" s="1492"/>
      <c r="K42" s="1520"/>
      <c r="L42" s="1496"/>
      <c r="M42" s="1490"/>
      <c r="N42" s="1492"/>
      <c r="O42" s="1520"/>
      <c r="P42" s="1496"/>
      <c r="Q42" s="1490"/>
      <c r="R42" s="1492"/>
      <c r="S42" s="1494"/>
      <c r="T42" s="1496"/>
      <c r="U42" s="1490"/>
      <c r="V42" s="1492"/>
      <c r="W42" s="1520"/>
      <c r="X42" s="1496"/>
      <c r="Y42" s="1490"/>
      <c r="Z42" s="1492"/>
      <c r="AA42" s="1494"/>
      <c r="AB42" s="1496"/>
      <c r="AC42" s="1490"/>
      <c r="AD42" s="1492"/>
      <c r="AE42" s="1494"/>
      <c r="AF42" s="1496"/>
      <c r="AG42" s="1490"/>
      <c r="AH42" s="1492"/>
      <c r="AI42" s="1494"/>
      <c r="AJ42" s="1496"/>
      <c r="AK42" s="1490"/>
      <c r="AL42" s="1492"/>
      <c r="AM42" s="1494"/>
      <c r="AN42" s="1496"/>
      <c r="AO42" s="1490"/>
      <c r="AP42" s="1492"/>
      <c r="AQ42" s="1494"/>
      <c r="AR42" s="1496"/>
      <c r="AS42" s="1490"/>
      <c r="AT42" s="1492"/>
      <c r="AU42" s="1494"/>
      <c r="AV42" s="1496"/>
      <c r="AW42" s="1498"/>
      <c r="AX42" s="1523"/>
      <c r="AY42" s="1282"/>
      <c r="AZ42" s="548"/>
    </row>
    <row r="43" spans="2:52">
      <c r="B43" s="1510"/>
      <c r="C43" s="1512"/>
      <c r="D43" s="1513"/>
      <c r="E43" s="726"/>
      <c r="F43" s="1516" t="str">
        <f>IF($E43="","",IF(ISERROR(DATEDIF(E43,E44,"Y")&amp;"年"&amp;DATEDIF(E43,E44,"YM")&amp;"月")=TRUE,"0年0月",DATEDIF(E43,E44,"Y")&amp;"年"&amp;DATEDIF(E43,E44,"YM")&amp;"月"))</f>
        <v/>
      </c>
      <c r="G43" s="1518">
        <f>IF(ISERROR(DATEDIF(E43,E44,"Y"))=TRUE,0,DATEDIF(E43,E44,"Y"))</f>
        <v>0</v>
      </c>
      <c r="H43" s="1496"/>
      <c r="I43" s="1490" t="str">
        <f>IF(H43="","",IF(G43&lt;3,"×","○"))</f>
        <v/>
      </c>
      <c r="J43" s="1492" t="str">
        <f>IF($E43="","",(EDATE($E44, 1)))</f>
        <v/>
      </c>
      <c r="K43" s="1506">
        <f>IF(ISERROR(DATEDIF($E43,J43,"Y"))=TRUE,0,DATEDIF($E43,J43,"Y"))</f>
        <v>0</v>
      </c>
      <c r="L43" s="1496"/>
      <c r="M43" s="1490" t="str">
        <f>IF(L43="","",IF(K43&lt;3,"×","○"))</f>
        <v/>
      </c>
      <c r="N43" s="1492" t="str">
        <f>IF($E43="","",(EDATE($E44, 2)))</f>
        <v/>
      </c>
      <c r="O43" s="1506">
        <f>IF(ISERROR(DATEDIF($E43,N43,"Y"))=TRUE,0,DATEDIF($E43,N43,"Y"))</f>
        <v>0</v>
      </c>
      <c r="P43" s="1496"/>
      <c r="Q43" s="1490" t="str">
        <f>IF(P43="","",IF(O43&lt;3,"×","○"))</f>
        <v/>
      </c>
      <c r="R43" s="1492" t="str">
        <f>IF($E43="","",(EDATE($E44, 3)))</f>
        <v/>
      </c>
      <c r="S43" s="1494">
        <f>IF(ISERROR(DATEDIF($E43,R43,"Y"))=TRUE,0,DATEDIF($E43,R43,"Y"))</f>
        <v>0</v>
      </c>
      <c r="T43" s="1496"/>
      <c r="U43" s="1490" t="str">
        <f>IF(T43="","",IF(S43&lt;3,"×","○"))</f>
        <v/>
      </c>
      <c r="V43" s="1492" t="str">
        <f>IF($E43="","",(EDATE($E44,4)))</f>
        <v/>
      </c>
      <c r="W43" s="1506">
        <f>IF(ISERROR(DATEDIF($E43,V43,"Y"))=TRUE,0,DATEDIF($E43,V43,"Y"))</f>
        <v>0</v>
      </c>
      <c r="X43" s="1496"/>
      <c r="Y43" s="1490" t="str">
        <f>IF(X43="","",IF(W43&lt;3,"×","○"))</f>
        <v/>
      </c>
      <c r="Z43" s="1492" t="str">
        <f>IF($E43="","",(EDATE($E44,5)))</f>
        <v/>
      </c>
      <c r="AA43" s="1506">
        <f>IF(ISERROR(DATEDIF($E43,Z43,"Y"))=TRUE,0,DATEDIF($E43,Z43,"Y"))</f>
        <v>0</v>
      </c>
      <c r="AB43" s="1496"/>
      <c r="AC43" s="1490" t="str">
        <f>IF(AB43="","",IF(AA43&lt;3,"×","○"))</f>
        <v/>
      </c>
      <c r="AD43" s="1492" t="str">
        <f>IF($E43="","",(EDATE($E44,6)))</f>
        <v/>
      </c>
      <c r="AE43" s="1494">
        <f>IF(ISERROR(DATEDIF($E43,AD43,"Y"))=TRUE,0,DATEDIF($E43,AD43,"Y"))</f>
        <v>0</v>
      </c>
      <c r="AF43" s="1496"/>
      <c r="AG43" s="1490" t="str">
        <f>IF(AF43="","",IF(AE43&lt;3,"×","○"))</f>
        <v/>
      </c>
      <c r="AH43" s="1492" t="str">
        <f>IF($E43="","",(EDATE($E44,7)))</f>
        <v/>
      </c>
      <c r="AI43" s="1494">
        <f>IF(ISERROR(DATEDIF($E43,AH43,"Y"))=TRUE,0,DATEDIF($E43,AH43,"Y"))</f>
        <v>0</v>
      </c>
      <c r="AJ43" s="1496"/>
      <c r="AK43" s="1490" t="str">
        <f>IF(AJ43="","",IF(AI43&lt;3,"×","○"))</f>
        <v/>
      </c>
      <c r="AL43" s="1492" t="str">
        <f>IF($E43="","",(EDATE($E44,8)))</f>
        <v/>
      </c>
      <c r="AM43" s="1494">
        <f>IF(ISERROR(DATEDIF($E43,AL43,"Y"))=TRUE,0,DATEDIF($E43,AL43,"Y"))</f>
        <v>0</v>
      </c>
      <c r="AN43" s="1496"/>
      <c r="AO43" s="1490" t="str">
        <f>IF(AN43="","",IF(AM43&lt;3,"×","○"))</f>
        <v/>
      </c>
      <c r="AP43" s="1492" t="str">
        <f>IF($E43="","",(EDATE($E44,9)))</f>
        <v/>
      </c>
      <c r="AQ43" s="1494">
        <f>IF(ISERROR(DATEDIF($E43,AP43,"Y"))=TRUE,0,DATEDIF($E43,AP43,"Y"))</f>
        <v>0</v>
      </c>
      <c r="AR43" s="1496"/>
      <c r="AS43" s="1490" t="str">
        <f>IF(AR43="","",IF(AQ43&lt;3,"×","○"))</f>
        <v/>
      </c>
      <c r="AT43" s="1492" t="str">
        <f>IF($E43="","",(EDATE($E44,10)))</f>
        <v/>
      </c>
      <c r="AU43" s="1494">
        <f>IF(ISERROR(DATEDIF($E43,AT43,"Y"))=TRUE,0,DATEDIF($E43,AT43,"Y"))</f>
        <v>0</v>
      </c>
      <c r="AV43" s="1496"/>
      <c r="AW43" s="1498" t="str">
        <f>IF(AV43="","",IF(AU43&lt;3,"×","○"))</f>
        <v/>
      </c>
      <c r="AX43" s="1500">
        <f>SUM(H43,L43,P43,T43,X43,AB43,AF43,AJ43,AN43,AR43,AV43)</f>
        <v>0</v>
      </c>
      <c r="AY43" s="1282"/>
      <c r="AZ43" s="548"/>
    </row>
    <row r="44" spans="2:52">
      <c r="B44" s="1511"/>
      <c r="C44" s="1521"/>
      <c r="D44" s="1522"/>
      <c r="E44" s="727" t="str">
        <f>IF(E43="","",$E$20)</f>
        <v/>
      </c>
      <c r="F44" s="1516"/>
      <c r="G44" s="1518"/>
      <c r="H44" s="1496"/>
      <c r="I44" s="1490"/>
      <c r="J44" s="1492"/>
      <c r="K44" s="1520"/>
      <c r="L44" s="1496"/>
      <c r="M44" s="1490"/>
      <c r="N44" s="1492"/>
      <c r="O44" s="1520"/>
      <c r="P44" s="1496"/>
      <c r="Q44" s="1490"/>
      <c r="R44" s="1492"/>
      <c r="S44" s="1494"/>
      <c r="T44" s="1496"/>
      <c r="U44" s="1490"/>
      <c r="V44" s="1492"/>
      <c r="W44" s="1520"/>
      <c r="X44" s="1496"/>
      <c r="Y44" s="1490"/>
      <c r="Z44" s="1492"/>
      <c r="AA44" s="1520"/>
      <c r="AB44" s="1496"/>
      <c r="AC44" s="1490"/>
      <c r="AD44" s="1492"/>
      <c r="AE44" s="1494"/>
      <c r="AF44" s="1496"/>
      <c r="AG44" s="1490"/>
      <c r="AH44" s="1492"/>
      <c r="AI44" s="1494"/>
      <c r="AJ44" s="1496"/>
      <c r="AK44" s="1490"/>
      <c r="AL44" s="1492"/>
      <c r="AM44" s="1494"/>
      <c r="AN44" s="1496"/>
      <c r="AO44" s="1490"/>
      <c r="AP44" s="1492"/>
      <c r="AQ44" s="1494"/>
      <c r="AR44" s="1496"/>
      <c r="AS44" s="1490"/>
      <c r="AT44" s="1492"/>
      <c r="AU44" s="1494"/>
      <c r="AV44" s="1496"/>
      <c r="AW44" s="1498"/>
      <c r="AX44" s="1523"/>
      <c r="AY44" s="1282"/>
      <c r="AZ44" s="548"/>
    </row>
    <row r="45" spans="2:52">
      <c r="B45" s="1510"/>
      <c r="C45" s="1512"/>
      <c r="D45" s="1513"/>
      <c r="E45" s="726"/>
      <c r="F45" s="1516" t="str">
        <f>IF($E45="","",IF(ISERROR(DATEDIF(E45,E46,"Y")&amp;"年"&amp;DATEDIF(E45,E46,"YM")&amp;"月")=TRUE,"0年0月",DATEDIF(E45,E46,"Y")&amp;"年"&amp;DATEDIF(E45,E46,"YM")&amp;"月"))</f>
        <v/>
      </c>
      <c r="G45" s="1518">
        <f>IF(ISERROR(DATEDIF(E45,E46,"Y"))=TRUE,0,DATEDIF(E45,E46,"Y"))</f>
        <v>0</v>
      </c>
      <c r="H45" s="1496"/>
      <c r="I45" s="1490" t="str">
        <f>IF(H45="","",IF(G45&lt;3,"×","○"))</f>
        <v/>
      </c>
      <c r="J45" s="1492" t="str">
        <f>IF($E45="","",(EDATE($E46, 1)))</f>
        <v/>
      </c>
      <c r="K45" s="1506">
        <f>IF(ISERROR(DATEDIF($E45,J45,"Y"))=TRUE,0,DATEDIF($E45,J45,"Y"))</f>
        <v>0</v>
      </c>
      <c r="L45" s="1496"/>
      <c r="M45" s="1490" t="str">
        <f>IF(L45="","",IF(K45&lt;3,"×","○"))</f>
        <v/>
      </c>
      <c r="N45" s="1492" t="str">
        <f>IF($E45="","",(EDATE($E46, 2)))</f>
        <v/>
      </c>
      <c r="O45" s="1506">
        <f>IF(ISERROR(DATEDIF($E45,N45,"Y"))=TRUE,0,DATEDIF($E45,N45,"Y"))</f>
        <v>0</v>
      </c>
      <c r="P45" s="1496"/>
      <c r="Q45" s="1490" t="str">
        <f>IF(P45="","",IF(O45&lt;3,"×","○"))</f>
        <v/>
      </c>
      <c r="R45" s="1492" t="str">
        <f>IF($E45="","",(EDATE($E46, 3)))</f>
        <v/>
      </c>
      <c r="S45" s="1494">
        <f>IF(ISERROR(DATEDIF($E45,R45,"Y"))=TRUE,0,DATEDIF($E45,R45,"Y"))</f>
        <v>0</v>
      </c>
      <c r="T45" s="1496"/>
      <c r="U45" s="1490" t="str">
        <f>IF(T45="","",IF(S45&lt;3,"×","○"))</f>
        <v/>
      </c>
      <c r="V45" s="1492" t="str">
        <f>IF($E45="","",(EDATE($E46,4)))</f>
        <v/>
      </c>
      <c r="W45" s="1506">
        <f>IF(ISERROR(DATEDIF($E45,V45,"Y"))=TRUE,0,DATEDIF($E45,V45,"Y"))</f>
        <v>0</v>
      </c>
      <c r="X45" s="1496"/>
      <c r="Y45" s="1490" t="str">
        <f>IF(X45="","",IF(W45&lt;3,"×","○"))</f>
        <v/>
      </c>
      <c r="Z45" s="1492" t="str">
        <f>IF($E45="","",(EDATE($E46,5)))</f>
        <v/>
      </c>
      <c r="AA45" s="1506">
        <f>IF(ISERROR(DATEDIF($E45,Z45,"Y"))=TRUE,0,DATEDIF($E45,Z45,"Y"))</f>
        <v>0</v>
      </c>
      <c r="AB45" s="1496"/>
      <c r="AC45" s="1490" t="str">
        <f>IF(AB45="","",IF(AA45&lt;3,"×","○"))</f>
        <v/>
      </c>
      <c r="AD45" s="1492" t="str">
        <f>IF($E45="","",(EDATE($E46,6)))</f>
        <v/>
      </c>
      <c r="AE45" s="1494">
        <f>IF(ISERROR(DATEDIF($E45,AD45,"Y"))=TRUE,0,DATEDIF($E45,AD45,"Y"))</f>
        <v>0</v>
      </c>
      <c r="AF45" s="1496"/>
      <c r="AG45" s="1490" t="str">
        <f>IF(AF45="","",IF(AE45&lt;3,"×","○"))</f>
        <v/>
      </c>
      <c r="AH45" s="1492" t="str">
        <f>IF($E45="","",(EDATE($E46,7)))</f>
        <v/>
      </c>
      <c r="AI45" s="1494">
        <f>IF(ISERROR(DATEDIF($E45,AH45,"Y"))=TRUE,0,DATEDIF($E45,AH45,"Y"))</f>
        <v>0</v>
      </c>
      <c r="AJ45" s="1496"/>
      <c r="AK45" s="1490" t="str">
        <f>IF(AJ45="","",IF(AI45&lt;3,"×","○"))</f>
        <v/>
      </c>
      <c r="AL45" s="1492" t="str">
        <f>IF($E45="","",(EDATE($E46,8)))</f>
        <v/>
      </c>
      <c r="AM45" s="1494">
        <f>IF(ISERROR(DATEDIF($E45,AL45,"Y"))=TRUE,0,DATEDIF($E45,AL45,"Y"))</f>
        <v>0</v>
      </c>
      <c r="AN45" s="1496"/>
      <c r="AO45" s="1490" t="str">
        <f>IF(AN45="","",IF(AM45&lt;3,"×","○"))</f>
        <v/>
      </c>
      <c r="AP45" s="1492" t="str">
        <f>IF($E45="","",(EDATE($E46,9)))</f>
        <v/>
      </c>
      <c r="AQ45" s="1494">
        <f>IF(ISERROR(DATEDIF($E45,AP45,"Y"))=TRUE,0,DATEDIF($E45,AP45,"Y"))</f>
        <v>0</v>
      </c>
      <c r="AR45" s="1496"/>
      <c r="AS45" s="1490" t="str">
        <f>IF(AR45="","",IF(AQ45&lt;3,"×","○"))</f>
        <v/>
      </c>
      <c r="AT45" s="1492" t="str">
        <f>IF($E45="","",(EDATE($E46,10)))</f>
        <v/>
      </c>
      <c r="AU45" s="1494">
        <f>IF(ISERROR(DATEDIF($E45,AT45,"Y"))=TRUE,0,DATEDIF($E45,AT45,"Y"))</f>
        <v>0</v>
      </c>
      <c r="AV45" s="1496"/>
      <c r="AW45" s="1498" t="str">
        <f>IF(AV45="","",IF(AU45&lt;3,"×","○"))</f>
        <v/>
      </c>
      <c r="AX45" s="1500">
        <f>SUM(H45,L45,P45,T45,X45,AB45,AF45,AJ45,AN45,AR45,AV45)</f>
        <v>0</v>
      </c>
      <c r="AY45" s="1282"/>
      <c r="AZ45" s="548"/>
    </row>
    <row r="46" spans="2:52">
      <c r="B46" s="1511"/>
      <c r="C46" s="1521"/>
      <c r="D46" s="1522"/>
      <c r="E46" s="727" t="str">
        <f>IF(E45="","",$E$20)</f>
        <v/>
      </c>
      <c r="F46" s="1516"/>
      <c r="G46" s="1518"/>
      <c r="H46" s="1496"/>
      <c r="I46" s="1490"/>
      <c r="J46" s="1492"/>
      <c r="K46" s="1520"/>
      <c r="L46" s="1496"/>
      <c r="M46" s="1490"/>
      <c r="N46" s="1492"/>
      <c r="O46" s="1520"/>
      <c r="P46" s="1496"/>
      <c r="Q46" s="1490"/>
      <c r="R46" s="1492"/>
      <c r="S46" s="1494"/>
      <c r="T46" s="1496"/>
      <c r="U46" s="1490"/>
      <c r="V46" s="1492"/>
      <c r="W46" s="1520"/>
      <c r="X46" s="1496"/>
      <c r="Y46" s="1490"/>
      <c r="Z46" s="1492"/>
      <c r="AA46" s="1520"/>
      <c r="AB46" s="1496"/>
      <c r="AC46" s="1490"/>
      <c r="AD46" s="1492"/>
      <c r="AE46" s="1494"/>
      <c r="AF46" s="1496"/>
      <c r="AG46" s="1490"/>
      <c r="AH46" s="1492"/>
      <c r="AI46" s="1494"/>
      <c r="AJ46" s="1496"/>
      <c r="AK46" s="1490"/>
      <c r="AL46" s="1492"/>
      <c r="AM46" s="1494"/>
      <c r="AN46" s="1496"/>
      <c r="AO46" s="1490"/>
      <c r="AP46" s="1492"/>
      <c r="AQ46" s="1494"/>
      <c r="AR46" s="1496"/>
      <c r="AS46" s="1490"/>
      <c r="AT46" s="1492"/>
      <c r="AU46" s="1494"/>
      <c r="AV46" s="1496"/>
      <c r="AW46" s="1498"/>
      <c r="AX46" s="1500"/>
      <c r="AY46" s="1282"/>
      <c r="AZ46" s="548"/>
    </row>
    <row r="47" spans="2:52">
      <c r="B47" s="1510"/>
      <c r="C47" s="1512"/>
      <c r="D47" s="1513"/>
      <c r="E47" s="726"/>
      <c r="F47" s="1516" t="str">
        <f>IF($E47="","",DATEDIF(E47,E48,"Y")&amp;"年"&amp;DATEDIF(E47,E48,"YM")&amp;"月")</f>
        <v/>
      </c>
      <c r="G47" s="1518">
        <f>IF(ISERROR(DATEDIF(E47,E48,"Y"))=TRUE,0,DATEDIF(E47,E48,"Y"))</f>
        <v>0</v>
      </c>
      <c r="H47" s="1496"/>
      <c r="I47" s="1490" t="str">
        <f>IF(H47="","",IF(G47&lt;3,"×","○"))</f>
        <v/>
      </c>
      <c r="J47" s="1492" t="str">
        <f>IF($E47="","",(EDATE($E48, 1)))</f>
        <v/>
      </c>
      <c r="K47" s="1494">
        <f>IF(ISERROR(DATEDIF($E47,J47,"Y"))=TRUE,0,DATEDIF($E47,J47,"Y"))</f>
        <v>0</v>
      </c>
      <c r="L47" s="1496"/>
      <c r="M47" s="1508" t="str">
        <f>IF(L47="","",IF(K47&lt;3,"×","○"))</f>
        <v/>
      </c>
      <c r="N47" s="1492" t="str">
        <f>IF($E47="","",(EDATE($E48, 2)))</f>
        <v/>
      </c>
      <c r="O47" s="1494">
        <f>IF(ISERROR(DATEDIF($E47,N47,"Y"))=TRUE,0,DATEDIF($E47,N47,"Y"))</f>
        <v>0</v>
      </c>
      <c r="P47" s="1496"/>
      <c r="Q47" s="1490" t="str">
        <f>IF(P47="","",IF(O47&lt;3,"×","○"))</f>
        <v/>
      </c>
      <c r="R47" s="1492" t="str">
        <f>IF($E47="","",(EDATE($E48, 3)))</f>
        <v/>
      </c>
      <c r="S47" s="1494">
        <f>IF(ISERROR(DATEDIF($E47,R47,"Y"))=TRUE,0,DATEDIF($E47,R47,"Y"))</f>
        <v>0</v>
      </c>
      <c r="T47" s="1496"/>
      <c r="U47" s="1490" t="str">
        <f>IF(T47="","",IF(S47&lt;3,"×","○"))</f>
        <v/>
      </c>
      <c r="V47" s="1492" t="str">
        <f>IF($E47="","",(EDATE($E48,4)))</f>
        <v/>
      </c>
      <c r="W47" s="1506">
        <f>IF(ISERROR(DATEDIF($E47,V47,"Y"))=TRUE,0,DATEDIF($E47,V47,"Y"))</f>
        <v>0</v>
      </c>
      <c r="X47" s="1496"/>
      <c r="Y47" s="1490" t="str">
        <f>IF(X47="","",IF(W47&lt;3,"×","○"))</f>
        <v/>
      </c>
      <c r="Z47" s="1492" t="str">
        <f>IF($E47="","",(EDATE($E48,5)))</f>
        <v/>
      </c>
      <c r="AA47" s="1494">
        <f>IF(ISERROR(DATEDIF($E47,Z47,"Y"))=TRUE,0,DATEDIF($E47,Z47,"Y"))</f>
        <v>0</v>
      </c>
      <c r="AB47" s="1496"/>
      <c r="AC47" s="1490" t="str">
        <f>IF(AB47="","",IF(AA47&lt;3,"×","○"))</f>
        <v/>
      </c>
      <c r="AD47" s="1504" t="str">
        <f>IF($E47="","",(EDATE($E48,6)))</f>
        <v/>
      </c>
      <c r="AE47" s="1494">
        <f>IF(ISERROR(DATEDIF($E47,AD47,"Y"))=TRUE,0,DATEDIF($E47,AD47,"Y"))</f>
        <v>0</v>
      </c>
      <c r="AF47" s="1496"/>
      <c r="AG47" s="1490" t="str">
        <f>IF(AF47="","",IF(AE47&lt;3,"×","○"))</f>
        <v/>
      </c>
      <c r="AH47" s="1492" t="str">
        <f>IF($E47="","",(EDATE($E48,7)))</f>
        <v/>
      </c>
      <c r="AI47" s="1494">
        <f>IF(ISERROR(DATEDIF($E47,AH47,"Y"))=TRUE,0,DATEDIF($E47,AH47,"Y"))</f>
        <v>0</v>
      </c>
      <c r="AJ47" s="1496"/>
      <c r="AK47" s="1490" t="str">
        <f>IF(AJ47="","",IF(AI47&lt;3,"×","○"))</f>
        <v/>
      </c>
      <c r="AL47" s="1492" t="str">
        <f>IF($E47="","",(EDATE($E48,8)))</f>
        <v/>
      </c>
      <c r="AM47" s="1494">
        <f>IF(ISERROR(DATEDIF($E47,AL47,"Y"))=TRUE,0,DATEDIF($E47,AL47,"Y"))</f>
        <v>0</v>
      </c>
      <c r="AN47" s="1502"/>
      <c r="AO47" s="1490" t="str">
        <f>IF(AN47="","",IF(AM47&lt;3,"×","○"))</f>
        <v/>
      </c>
      <c r="AP47" s="1492" t="str">
        <f>IF($E47="","",(EDATE($E48,9)))</f>
        <v/>
      </c>
      <c r="AQ47" s="1494">
        <f>IF(ISERROR(DATEDIF($E47,AP47,"Y"))=TRUE,0,DATEDIF($E47,AP47,"Y"))</f>
        <v>0</v>
      </c>
      <c r="AR47" s="1496"/>
      <c r="AS47" s="1490" t="str">
        <f>IF(AR47="","",IF(AQ47&lt;3,"×","○"))</f>
        <v/>
      </c>
      <c r="AT47" s="1492" t="str">
        <f>IF($E47="","",(EDATE($E48,10)))</f>
        <v/>
      </c>
      <c r="AU47" s="1494">
        <f>IF(ISERROR(DATEDIF($E47,AT47,"Y"))=TRUE,0,DATEDIF($E47,AT47,"Y"))</f>
        <v>0</v>
      </c>
      <c r="AV47" s="1496"/>
      <c r="AW47" s="1498" t="str">
        <f>IF(AV47="","",IF(AU47&lt;3,"×","○"))</f>
        <v/>
      </c>
      <c r="AX47" s="1500">
        <f>SUM(H47,L47,P47,T47,X47,AB47,AF47,AJ47,AN47,AR47,AV47)</f>
        <v>0</v>
      </c>
      <c r="AY47" s="1282"/>
      <c r="AZ47" s="548"/>
    </row>
    <row r="48" spans="2:52" ht="14.25" thickBot="1">
      <c r="B48" s="1511"/>
      <c r="C48" s="1514"/>
      <c r="D48" s="1515"/>
      <c r="E48" s="728" t="str">
        <f>IF(E47="","",$E$20)</f>
        <v/>
      </c>
      <c r="F48" s="1517"/>
      <c r="G48" s="1519"/>
      <c r="H48" s="1497"/>
      <c r="I48" s="1490"/>
      <c r="J48" s="1493"/>
      <c r="K48" s="1495"/>
      <c r="L48" s="1497"/>
      <c r="M48" s="1509"/>
      <c r="N48" s="1493"/>
      <c r="O48" s="1495"/>
      <c r="P48" s="1497"/>
      <c r="Q48" s="1491"/>
      <c r="R48" s="1493"/>
      <c r="S48" s="1495"/>
      <c r="T48" s="1497"/>
      <c r="U48" s="1491"/>
      <c r="V48" s="1493"/>
      <c r="W48" s="1507"/>
      <c r="X48" s="1497"/>
      <c r="Y48" s="1491"/>
      <c r="Z48" s="1493"/>
      <c r="AA48" s="1495"/>
      <c r="AB48" s="1497"/>
      <c r="AC48" s="1491"/>
      <c r="AD48" s="1505"/>
      <c r="AE48" s="1495"/>
      <c r="AF48" s="1497"/>
      <c r="AG48" s="1491"/>
      <c r="AH48" s="1493"/>
      <c r="AI48" s="1495"/>
      <c r="AJ48" s="1497"/>
      <c r="AK48" s="1491"/>
      <c r="AL48" s="1493"/>
      <c r="AM48" s="1495"/>
      <c r="AN48" s="1503"/>
      <c r="AO48" s="1491"/>
      <c r="AP48" s="1493"/>
      <c r="AQ48" s="1495"/>
      <c r="AR48" s="1497"/>
      <c r="AS48" s="1491"/>
      <c r="AT48" s="1493"/>
      <c r="AU48" s="1495"/>
      <c r="AV48" s="1497"/>
      <c r="AW48" s="1499"/>
      <c r="AX48" s="1501"/>
      <c r="AY48" s="1282"/>
      <c r="AZ48" s="548"/>
    </row>
    <row r="49" spans="2:52" ht="29.25" customHeight="1" thickTop="1">
      <c r="B49" s="1269" t="s">
        <v>361</v>
      </c>
      <c r="C49" s="1488"/>
      <c r="D49" s="1488"/>
      <c r="E49" s="1488"/>
      <c r="F49" s="1489"/>
      <c r="G49" s="729"/>
      <c r="H49" s="1261">
        <f>SUM(H19:H48)</f>
        <v>4.92</v>
      </c>
      <c r="I49" s="1262"/>
      <c r="J49" s="730"/>
      <c r="K49" s="730"/>
      <c r="L49" s="1485">
        <f>SUM(L19:L48)</f>
        <v>5.42</v>
      </c>
      <c r="M49" s="1486"/>
      <c r="N49" s="730"/>
      <c r="O49" s="731"/>
      <c r="P49" s="1485">
        <f>SUM(P19:P48)</f>
        <v>5.92</v>
      </c>
      <c r="Q49" s="1486"/>
      <c r="R49" s="730"/>
      <c r="S49" s="730"/>
      <c r="T49" s="1485">
        <f>SUM(T19:T48)</f>
        <v>5.92</v>
      </c>
      <c r="U49" s="1486"/>
      <c r="V49" s="730"/>
      <c r="W49" s="730"/>
      <c r="X49" s="1485">
        <f>SUM(X19:X48)</f>
        <v>5.92</v>
      </c>
      <c r="Y49" s="1486"/>
      <c r="Z49" s="730"/>
      <c r="AA49" s="731"/>
      <c r="AB49" s="1485">
        <f>SUM(AB19:AB48)</f>
        <v>5.92</v>
      </c>
      <c r="AC49" s="1486"/>
      <c r="AD49" s="730"/>
      <c r="AE49" s="730"/>
      <c r="AF49" s="1485">
        <f>SUM(AF19:AF48)</f>
        <v>5.42</v>
      </c>
      <c r="AG49" s="1486"/>
      <c r="AH49" s="730"/>
      <c r="AI49" s="730"/>
      <c r="AJ49" s="1485">
        <f>SUM(AJ19:AJ48)</f>
        <v>4.92</v>
      </c>
      <c r="AK49" s="1486"/>
      <c r="AL49" s="730"/>
      <c r="AM49" s="731"/>
      <c r="AN49" s="1485">
        <f>SUM(AN19:AN48)</f>
        <v>4.92</v>
      </c>
      <c r="AO49" s="1486"/>
      <c r="AP49" s="730"/>
      <c r="AQ49" s="730"/>
      <c r="AR49" s="1485">
        <f>SUM(AR19:AR48)</f>
        <v>4.92</v>
      </c>
      <c r="AS49" s="1486"/>
      <c r="AT49" s="730"/>
      <c r="AU49" s="730"/>
      <c r="AV49" s="1485">
        <f>SUM(AV19:AV48)</f>
        <v>4.92</v>
      </c>
      <c r="AW49" s="1487"/>
      <c r="AX49" s="569">
        <f>SUM(H49:AW49)</f>
        <v>59.120000000000012</v>
      </c>
      <c r="AY49" s="565">
        <f>AX49/AX50</f>
        <v>5.3745454545454558</v>
      </c>
      <c r="AZ49" s="548"/>
    </row>
    <row r="50" spans="2:52" ht="35.25" hidden="1" customHeight="1">
      <c r="B50" s="566"/>
      <c r="C50" s="567"/>
      <c r="D50" s="567"/>
      <c r="E50" s="567"/>
      <c r="F50" s="568"/>
      <c r="G50" s="729"/>
      <c r="H50" s="1258">
        <f>IF(H49&gt;0,1,0)</f>
        <v>1</v>
      </c>
      <c r="I50" s="1259"/>
      <c r="J50" s="732"/>
      <c r="K50" s="732"/>
      <c r="L50" s="1258">
        <f>IF(L49&gt;0,1,0)</f>
        <v>1</v>
      </c>
      <c r="M50" s="1259"/>
      <c r="N50" s="732"/>
      <c r="O50" s="733"/>
      <c r="P50" s="1258">
        <f>IF(P49&gt;0,1,0)</f>
        <v>1</v>
      </c>
      <c r="Q50" s="1259"/>
      <c r="R50" s="732"/>
      <c r="S50" s="732"/>
      <c r="T50" s="1258">
        <f>IF(T49&gt;0,1,0)</f>
        <v>1</v>
      </c>
      <c r="U50" s="1259"/>
      <c r="V50" s="732"/>
      <c r="W50" s="732"/>
      <c r="X50" s="1258">
        <f>IF(X49&gt;0,1,0)</f>
        <v>1</v>
      </c>
      <c r="Y50" s="1259"/>
      <c r="Z50" s="732"/>
      <c r="AA50" s="733"/>
      <c r="AB50" s="1258">
        <f>IF(AB49&gt;0,1,0)</f>
        <v>1</v>
      </c>
      <c r="AC50" s="1259"/>
      <c r="AD50" s="732"/>
      <c r="AE50" s="732"/>
      <c r="AF50" s="1258">
        <f>IF(AF49&gt;0,1,0)</f>
        <v>1</v>
      </c>
      <c r="AG50" s="1259"/>
      <c r="AH50" s="732"/>
      <c r="AI50" s="732"/>
      <c r="AJ50" s="1258">
        <f>IF(AJ49&gt;0,1,0)</f>
        <v>1</v>
      </c>
      <c r="AK50" s="1259"/>
      <c r="AL50" s="732"/>
      <c r="AM50" s="733"/>
      <c r="AN50" s="1258">
        <f>IF(AN49&gt;0,1,0)</f>
        <v>1</v>
      </c>
      <c r="AO50" s="1259"/>
      <c r="AP50" s="732"/>
      <c r="AQ50" s="732"/>
      <c r="AR50" s="1258">
        <f>IF(AR49&gt;0,1,0)</f>
        <v>1</v>
      </c>
      <c r="AS50" s="1259"/>
      <c r="AT50" s="732"/>
      <c r="AU50" s="732"/>
      <c r="AV50" s="1258">
        <f>IF(AV49&gt;0,1,0)</f>
        <v>1</v>
      </c>
      <c r="AW50" s="1259"/>
      <c r="AX50" s="569">
        <f>SUM(H50:AW50)</f>
        <v>11</v>
      </c>
      <c r="AY50" s="570"/>
      <c r="AZ50" s="548"/>
    </row>
    <row r="51" spans="2:52" ht="27" customHeight="1" thickBot="1">
      <c r="B51" s="1250" t="s">
        <v>362</v>
      </c>
      <c r="C51" s="1251"/>
      <c r="D51" s="1251"/>
      <c r="E51" s="1251"/>
      <c r="F51" s="1252"/>
      <c r="G51" s="734"/>
      <c r="H51" s="1240">
        <f>SUMIF(I19:I48,"○",H19:H48)</f>
        <v>2</v>
      </c>
      <c r="I51" s="1241" t="e">
        <f>SUMIF(H57:H64,"介護",#REF!)</f>
        <v>#REF!</v>
      </c>
      <c r="J51" s="735"/>
      <c r="K51" s="735"/>
      <c r="L51" s="1240">
        <f>SUMIF(M19:M48,"○",L19:L48)</f>
        <v>2</v>
      </c>
      <c r="M51" s="1241" t="e">
        <f>SUMIF(L57:L64,"介護",#REF!)</f>
        <v>#REF!</v>
      </c>
      <c r="N51" s="735"/>
      <c r="O51" s="736"/>
      <c r="P51" s="1240">
        <f>SUMIF(Q19:Q48,"○",P19:P48)</f>
        <v>2</v>
      </c>
      <c r="Q51" s="1241" t="e">
        <f>SUMIF(P57:P64,"介護",#REF!)</f>
        <v>#REF!</v>
      </c>
      <c r="R51" s="735"/>
      <c r="S51" s="735"/>
      <c r="T51" s="1240">
        <f>SUMIF(U19:U48,"○",T19:T48)</f>
        <v>2</v>
      </c>
      <c r="U51" s="1241" t="e">
        <f>SUMIF(T57:T64,"介護",#REF!)</f>
        <v>#REF!</v>
      </c>
      <c r="V51" s="735"/>
      <c r="W51" s="735"/>
      <c r="X51" s="1240">
        <f>SUMIF(Y19:Y48,"○",X19:X48)</f>
        <v>2</v>
      </c>
      <c r="Y51" s="1241" t="e">
        <f>SUMIF(X57:X64,"介護",#REF!)</f>
        <v>#REF!</v>
      </c>
      <c r="Z51" s="735"/>
      <c r="AA51" s="736"/>
      <c r="AB51" s="1240">
        <f>SUMIF(AC19:AC48,"○",AB19:AB48)</f>
        <v>2.5</v>
      </c>
      <c r="AC51" s="1241" t="e">
        <f>SUMIF(AB57:AB64,"介護",#REF!)</f>
        <v>#REF!</v>
      </c>
      <c r="AD51" s="735"/>
      <c r="AE51" s="735"/>
      <c r="AF51" s="1240">
        <f>SUMIF(AG19:AG48,"○",AF19:AF48)</f>
        <v>2.17</v>
      </c>
      <c r="AG51" s="1241" t="e">
        <f>SUMIF(AF57:AF64,"介護",#REF!)</f>
        <v>#REF!</v>
      </c>
      <c r="AH51" s="735"/>
      <c r="AI51" s="735"/>
      <c r="AJ51" s="1240">
        <f>SUMIF(AK19:AK48,"○",AJ19:AJ48)</f>
        <v>1.67</v>
      </c>
      <c r="AK51" s="1241" t="e">
        <f>SUMIF(AJ57:AJ64,"介護",#REF!)</f>
        <v>#REF!</v>
      </c>
      <c r="AL51" s="735"/>
      <c r="AM51" s="736"/>
      <c r="AN51" s="1240">
        <f>SUMIF(AO19:AO48,"○",AN19:AN48)</f>
        <v>2.42</v>
      </c>
      <c r="AO51" s="1241" t="e">
        <f>SUMIF(AN57:AN64,"介護",#REF!)</f>
        <v>#REF!</v>
      </c>
      <c r="AP51" s="735"/>
      <c r="AQ51" s="735"/>
      <c r="AR51" s="1240">
        <f>SUMIF(AS19:AS48,"○",AR19:AR48)</f>
        <v>2.92</v>
      </c>
      <c r="AS51" s="1241" t="e">
        <f>SUMIF(AR57:AR64,"介護",#REF!)</f>
        <v>#REF!</v>
      </c>
      <c r="AT51" s="735"/>
      <c r="AU51" s="735"/>
      <c r="AV51" s="1240">
        <f>SUMIF(AW19:AW48,"○",AV19:AV48)</f>
        <v>2.92</v>
      </c>
      <c r="AW51" s="1241" t="e">
        <f>SUMIF(AV57:AV64,"介護",#REF!)</f>
        <v>#REF!</v>
      </c>
      <c r="AX51" s="573">
        <f>AV51+AR51+AN51+AJ51+AF51+AB51+X51+T51+P51+L51+H51</f>
        <v>24.6</v>
      </c>
      <c r="AY51" s="574">
        <f>AX51/AX50</f>
        <v>2.2363636363636363</v>
      </c>
      <c r="AZ51" s="548"/>
    </row>
    <row r="52" spans="2:52" ht="10.5" customHeight="1" thickBot="1">
      <c r="B52" s="526"/>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75"/>
    </row>
    <row r="53" spans="2:52" ht="21" customHeight="1" thickBot="1">
      <c r="B53" s="583"/>
      <c r="C53" s="575"/>
      <c r="D53" s="575"/>
      <c r="E53" s="579"/>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1480" t="s">
        <v>363</v>
      </c>
      <c r="AS53" s="1481"/>
      <c r="AT53" s="1481"/>
      <c r="AU53" s="1481"/>
      <c r="AV53" s="1481"/>
      <c r="AW53" s="1482"/>
      <c r="AX53" s="1483">
        <f>AY51/AY49</f>
        <v>0.41610284167794304</v>
      </c>
      <c r="AY53" s="1484"/>
      <c r="AZ53" s="548"/>
    </row>
    <row r="54" spans="2:52" ht="15.75" customHeight="1">
      <c r="B54" s="737" t="s">
        <v>364</v>
      </c>
      <c r="C54" s="575"/>
      <c r="D54" s="575"/>
      <c r="E54" s="579"/>
      <c r="F54" s="580"/>
      <c r="G54" s="580"/>
      <c r="H54" s="580"/>
      <c r="I54" s="580"/>
      <c r="J54" s="580"/>
      <c r="K54" s="580"/>
      <c r="L54" s="580"/>
      <c r="M54" s="580"/>
      <c r="N54" s="580"/>
      <c r="O54" s="580"/>
      <c r="P54" s="580"/>
      <c r="Q54" s="580"/>
      <c r="R54" s="580"/>
      <c r="S54" s="580"/>
      <c r="T54" s="580"/>
      <c r="U54" s="738"/>
      <c r="V54" s="738"/>
      <c r="W54" s="738"/>
      <c r="X54" s="738"/>
      <c r="Y54" s="738"/>
      <c r="Z54" s="738"/>
      <c r="AA54" s="738"/>
      <c r="AB54" s="738"/>
      <c r="AC54" s="738"/>
      <c r="AD54" s="738"/>
      <c r="AE54" s="738"/>
      <c r="AF54" s="738"/>
      <c r="AG54" s="738"/>
      <c r="AH54" s="738"/>
      <c r="AI54" s="575"/>
      <c r="AJ54" s="575"/>
      <c r="AK54" s="575"/>
      <c r="AL54" s="575"/>
      <c r="AM54" s="575"/>
      <c r="AN54" s="575"/>
      <c r="AO54" s="575"/>
      <c r="AP54" s="575"/>
      <c r="AQ54" s="575"/>
      <c r="AR54" s="575"/>
      <c r="AS54" s="575"/>
      <c r="AT54" s="575"/>
      <c r="AU54" s="575"/>
      <c r="AV54" s="575"/>
      <c r="AW54" s="575"/>
      <c r="AX54" s="575"/>
      <c r="AY54" s="575"/>
    </row>
    <row r="55" spans="2:52" ht="15.95" customHeight="1">
      <c r="B55" s="578"/>
      <c r="C55" s="575"/>
      <c r="D55" s="575"/>
      <c r="E55" s="579"/>
      <c r="F55" s="580"/>
      <c r="G55" s="580"/>
      <c r="H55" s="580"/>
      <c r="I55" s="580"/>
      <c r="J55" s="580"/>
      <c r="K55" s="580"/>
      <c r="L55" s="580"/>
      <c r="M55" s="580"/>
      <c r="N55" s="580"/>
      <c r="O55" s="580"/>
      <c r="P55" s="580"/>
      <c r="Q55" s="580"/>
      <c r="R55" s="580"/>
      <c r="S55" s="580"/>
      <c r="T55" s="580"/>
      <c r="U55" s="738"/>
      <c r="V55" s="738"/>
      <c r="W55" s="738"/>
      <c r="X55" s="738"/>
      <c r="Y55" s="738"/>
      <c r="Z55" s="738"/>
      <c r="AA55" s="738"/>
      <c r="AB55" s="738"/>
      <c r="AC55" s="738"/>
      <c r="AD55" s="738"/>
      <c r="AE55" s="738"/>
      <c r="AF55" s="738"/>
      <c r="AG55" s="738"/>
      <c r="AH55" s="738"/>
      <c r="AI55" s="575"/>
      <c r="AJ55" s="575"/>
      <c r="AK55" s="575"/>
      <c r="AL55" s="575"/>
      <c r="AM55" s="575"/>
      <c r="AN55" s="575"/>
      <c r="AO55" s="575"/>
      <c r="AP55" s="575"/>
      <c r="AQ55" s="575"/>
      <c r="AR55" s="575"/>
      <c r="AS55" s="575"/>
      <c r="AT55" s="575"/>
      <c r="AU55" s="575"/>
      <c r="AV55" s="575"/>
      <c r="AW55" s="575"/>
      <c r="AX55" s="575"/>
      <c r="AY55" s="575"/>
    </row>
    <row r="56" spans="2:52" ht="15.95" customHeight="1">
      <c r="B56" s="739" t="s">
        <v>365</v>
      </c>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526"/>
      <c r="AJ56" s="526"/>
      <c r="AK56" s="526"/>
      <c r="AL56" s="526"/>
      <c r="AM56" s="526"/>
      <c r="AN56" s="526"/>
      <c r="AO56" s="526"/>
      <c r="AP56" s="526"/>
      <c r="AQ56" s="526"/>
      <c r="AR56" s="526"/>
      <c r="AS56" s="526"/>
      <c r="AT56" s="526"/>
      <c r="AU56" s="526"/>
      <c r="AV56" s="526"/>
      <c r="AW56" s="526"/>
      <c r="AX56" s="526"/>
      <c r="AY56" s="575"/>
    </row>
    <row r="57" spans="2:52" ht="15.95" customHeight="1">
      <c r="B57" s="738" t="s">
        <v>285</v>
      </c>
      <c r="C57" s="738"/>
      <c r="D57" s="738"/>
      <c r="E57" s="738"/>
      <c r="F57" s="738"/>
      <c r="G57" s="738"/>
      <c r="H57" s="738"/>
      <c r="I57" s="738"/>
      <c r="J57" s="738"/>
      <c r="K57" s="738"/>
      <c r="L57" s="738"/>
      <c r="M57" s="738"/>
      <c r="N57" s="738"/>
      <c r="O57" s="738"/>
      <c r="P57" s="738"/>
      <c r="Q57" s="738"/>
      <c r="R57" s="738"/>
      <c r="S57" s="738"/>
      <c r="T57" s="738"/>
      <c r="U57" s="739"/>
      <c r="V57" s="739"/>
      <c r="W57" s="739"/>
      <c r="X57" s="739"/>
      <c r="Y57" s="739"/>
      <c r="Z57" s="739"/>
      <c r="AA57" s="739"/>
      <c r="AB57" s="739"/>
      <c r="AC57" s="739"/>
      <c r="AD57" s="739"/>
      <c r="AE57" s="739"/>
      <c r="AF57" s="739"/>
      <c r="AG57" s="739"/>
      <c r="AH57" s="739"/>
      <c r="AI57" s="526"/>
      <c r="AJ57" s="526"/>
      <c r="AK57" s="526"/>
      <c r="AL57" s="526"/>
      <c r="AM57" s="526"/>
      <c r="AN57" s="526"/>
      <c r="AO57" s="526"/>
      <c r="AP57" s="526"/>
      <c r="AQ57" s="526"/>
      <c r="AR57" s="526"/>
      <c r="AS57" s="526"/>
      <c r="AT57" s="526"/>
      <c r="AU57" s="526"/>
      <c r="AV57" s="526"/>
      <c r="AW57" s="526"/>
      <c r="AX57" s="526"/>
      <c r="AY57" s="575"/>
    </row>
    <row r="58" spans="2:52" ht="15.95" customHeight="1">
      <c r="B58" s="739" t="s">
        <v>366</v>
      </c>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526"/>
      <c r="AJ58" s="526"/>
      <c r="AK58" s="526"/>
      <c r="AL58" s="526"/>
      <c r="AM58" s="526"/>
      <c r="AN58" s="526"/>
      <c r="AO58" s="526"/>
      <c r="AP58" s="526"/>
      <c r="AQ58" s="526"/>
      <c r="AR58" s="526"/>
      <c r="AS58" s="526"/>
      <c r="AT58" s="526"/>
      <c r="AU58" s="526"/>
      <c r="AV58" s="526"/>
      <c r="AW58" s="526"/>
      <c r="AX58" s="526"/>
      <c r="AY58" s="575"/>
    </row>
    <row r="59" spans="2:52" ht="15.95" customHeight="1">
      <c r="B59" s="739" t="s">
        <v>367</v>
      </c>
      <c r="C59" s="740"/>
      <c r="D59" s="740"/>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585"/>
      <c r="AJ59" s="585"/>
      <c r="AK59" s="585"/>
      <c r="AL59" s="585"/>
      <c r="AM59" s="585"/>
      <c r="AN59" s="585"/>
      <c r="AO59" s="585"/>
      <c r="AP59" s="585"/>
      <c r="AQ59" s="585"/>
      <c r="AR59" s="585"/>
      <c r="AS59" s="585"/>
      <c r="AT59" s="585"/>
      <c r="AU59" s="585"/>
      <c r="AV59" s="585"/>
      <c r="AW59" s="585"/>
      <c r="AX59" s="585"/>
      <c r="AY59" s="585"/>
    </row>
    <row r="60" spans="2:52" ht="15.95" customHeight="1">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row>
    <row r="61" spans="2:52" ht="18" customHeight="1">
      <c r="B61" s="585"/>
    </row>
    <row r="62" spans="2:52" ht="18" customHeight="1">
      <c r="B62" s="585"/>
    </row>
    <row r="63" spans="2:52" ht="18" customHeight="1"/>
    <row r="64" spans="2:52" ht="18" customHeight="1"/>
    <row r="65" ht="18" customHeight="1"/>
    <row r="66" ht="18" customHeight="1"/>
    <row r="67" ht="18" customHeight="1"/>
    <row r="68" ht="18" customHeight="1"/>
    <row r="69" ht="18" customHeight="1"/>
  </sheetData>
  <sheetProtection selectLockedCells="1"/>
  <mergeCells count="816">
    <mergeCell ref="B7:C7"/>
    <mergeCell ref="E7:Q7"/>
    <mergeCell ref="B8:C8"/>
    <mergeCell ref="H8:Q8"/>
    <mergeCell ref="B9:C9"/>
    <mergeCell ref="H9:Q9"/>
    <mergeCell ref="AX1:AY1"/>
    <mergeCell ref="B2:AY2"/>
    <mergeCell ref="B5:C5"/>
    <mergeCell ref="E5:Q5"/>
    <mergeCell ref="B6:C6"/>
    <mergeCell ref="E6:Q6"/>
    <mergeCell ref="H14:M14"/>
    <mergeCell ref="B16:B18"/>
    <mergeCell ref="C16:D18"/>
    <mergeCell ref="E16:F16"/>
    <mergeCell ref="G16:G18"/>
    <mergeCell ref="H16:I16"/>
    <mergeCell ref="J16:J18"/>
    <mergeCell ref="K16:K18"/>
    <mergeCell ref="L16:M16"/>
    <mergeCell ref="AB17:AB18"/>
    <mergeCell ref="AC17:AC18"/>
    <mergeCell ref="N16:N18"/>
    <mergeCell ref="O16:O18"/>
    <mergeCell ref="P16:Q16"/>
    <mergeCell ref="R16:R18"/>
    <mergeCell ref="S16:S18"/>
    <mergeCell ref="T16:U16"/>
    <mergeCell ref="P17:P18"/>
    <mergeCell ref="Q17:Q18"/>
    <mergeCell ref="T17:T18"/>
    <mergeCell ref="U17:U18"/>
    <mergeCell ref="AX16:AX18"/>
    <mergeCell ref="AY16:AY18"/>
    <mergeCell ref="F17:F18"/>
    <mergeCell ref="H17:H18"/>
    <mergeCell ref="I17:I18"/>
    <mergeCell ref="L17:L18"/>
    <mergeCell ref="M17:M18"/>
    <mergeCell ref="AL16:AL18"/>
    <mergeCell ref="AM16:AM18"/>
    <mergeCell ref="AN16:AO16"/>
    <mergeCell ref="AP16:AP18"/>
    <mergeCell ref="AQ16:AQ18"/>
    <mergeCell ref="AR16:AS16"/>
    <mergeCell ref="AN17:AN18"/>
    <mergeCell ref="AO17:AO18"/>
    <mergeCell ref="AR17:AR18"/>
    <mergeCell ref="AS17:AS18"/>
    <mergeCell ref="AD16:AD18"/>
    <mergeCell ref="AE16:AE18"/>
    <mergeCell ref="AF16:AG16"/>
    <mergeCell ref="AH16:AH18"/>
    <mergeCell ref="AI16:AI18"/>
    <mergeCell ref="AJ16:AK16"/>
    <mergeCell ref="AF17:AF18"/>
    <mergeCell ref="AV17:AV18"/>
    <mergeCell ref="AW17:AW18"/>
    <mergeCell ref="B19:B20"/>
    <mergeCell ref="C19:D20"/>
    <mergeCell ref="F19:F20"/>
    <mergeCell ref="G19:G20"/>
    <mergeCell ref="H19:H20"/>
    <mergeCell ref="I19:I20"/>
    <mergeCell ref="J19:J20"/>
    <mergeCell ref="K19:K20"/>
    <mergeCell ref="AT16:AT18"/>
    <mergeCell ref="AU16:AU18"/>
    <mergeCell ref="AV16:AW16"/>
    <mergeCell ref="AG17:AG18"/>
    <mergeCell ref="AJ17:AJ18"/>
    <mergeCell ref="AK17:AK18"/>
    <mergeCell ref="V16:V18"/>
    <mergeCell ref="W16:W18"/>
    <mergeCell ref="X16:Y16"/>
    <mergeCell ref="Z16:Z18"/>
    <mergeCell ref="AA16:AA18"/>
    <mergeCell ref="AB16:AC16"/>
    <mergeCell ref="X17:X18"/>
    <mergeCell ref="Y17:Y18"/>
    <mergeCell ref="R19:R20"/>
    <mergeCell ref="S19:S20"/>
    <mergeCell ref="T19:T20"/>
    <mergeCell ref="U19:U20"/>
    <mergeCell ref="V19:V20"/>
    <mergeCell ref="W19:W20"/>
    <mergeCell ref="L19:L20"/>
    <mergeCell ref="M19:M20"/>
    <mergeCell ref="N19:N20"/>
    <mergeCell ref="O19:O20"/>
    <mergeCell ref="P19:P20"/>
    <mergeCell ref="Q19:Q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L21:L22"/>
    <mergeCell ref="M21:M22"/>
    <mergeCell ref="N21:N22"/>
    <mergeCell ref="O21:O22"/>
    <mergeCell ref="AV19:AV20"/>
    <mergeCell ref="AW19:AW20"/>
    <mergeCell ref="AX19:AX20"/>
    <mergeCell ref="AY19:AY48"/>
    <mergeCell ref="B21:B22"/>
    <mergeCell ref="C21:D22"/>
    <mergeCell ref="F21:F22"/>
    <mergeCell ref="G21:G22"/>
    <mergeCell ref="H21:H22"/>
    <mergeCell ref="I21:I22"/>
    <mergeCell ref="AP19:AP20"/>
    <mergeCell ref="AQ19:AQ20"/>
    <mergeCell ref="AR19:AR20"/>
    <mergeCell ref="AS19:AS20"/>
    <mergeCell ref="AT19:AT20"/>
    <mergeCell ref="AU19:AU20"/>
    <mergeCell ref="AJ19:AJ20"/>
    <mergeCell ref="AK19:AK20"/>
    <mergeCell ref="AL19:AL20"/>
    <mergeCell ref="AM19:AM20"/>
    <mergeCell ref="AW21:AW22"/>
    <mergeCell ref="AX21:AX22"/>
    <mergeCell ref="B23:B24"/>
    <mergeCell ref="C23:D24"/>
    <mergeCell ref="F23:F24"/>
    <mergeCell ref="G23:G24"/>
    <mergeCell ref="H23:H24"/>
    <mergeCell ref="AN21:AN22"/>
    <mergeCell ref="AO21:AO22"/>
    <mergeCell ref="AP21:AP22"/>
    <mergeCell ref="AQ21:AQ22"/>
    <mergeCell ref="AR21:AR22"/>
    <mergeCell ref="AS21:AS22"/>
    <mergeCell ref="AH21:AH22"/>
    <mergeCell ref="AI21:AI22"/>
    <mergeCell ref="AJ21:AJ22"/>
    <mergeCell ref="AK21:AK22"/>
    <mergeCell ref="AL21:AL22"/>
    <mergeCell ref="AM21:AM22"/>
    <mergeCell ref="AB21:AB22"/>
    <mergeCell ref="AC21:AC22"/>
    <mergeCell ref="AD21:AD22"/>
    <mergeCell ref="AE21:AE22"/>
    <mergeCell ref="AF21:AF22"/>
    <mergeCell ref="I23:I24"/>
    <mergeCell ref="J23:J24"/>
    <mergeCell ref="K23:K24"/>
    <mergeCell ref="L23:L24"/>
    <mergeCell ref="M23:M24"/>
    <mergeCell ref="N23:N24"/>
    <mergeCell ref="AT21:AT22"/>
    <mergeCell ref="AU21:AU22"/>
    <mergeCell ref="AV21:AV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U23:U24"/>
    <mergeCell ref="V23:V24"/>
    <mergeCell ref="W23:W24"/>
    <mergeCell ref="X23:X24"/>
    <mergeCell ref="Y23:Y24"/>
    <mergeCell ref="Z23:Z24"/>
    <mergeCell ref="O23:O24"/>
    <mergeCell ref="P23:P24"/>
    <mergeCell ref="Q23:Q24"/>
    <mergeCell ref="R23:R24"/>
    <mergeCell ref="S23:S24"/>
    <mergeCell ref="T23:T24"/>
    <mergeCell ref="AG23:AG24"/>
    <mergeCell ref="AH23:AH24"/>
    <mergeCell ref="AI23:AI24"/>
    <mergeCell ref="AJ23:AJ24"/>
    <mergeCell ref="AK23:AK24"/>
    <mergeCell ref="AL23:AL24"/>
    <mergeCell ref="AA23:AA24"/>
    <mergeCell ref="AB23:AB24"/>
    <mergeCell ref="AC23:AC24"/>
    <mergeCell ref="AD23:AD24"/>
    <mergeCell ref="AE23:AE24"/>
    <mergeCell ref="AF23:AF24"/>
    <mergeCell ref="AS23:AS24"/>
    <mergeCell ref="AT23:AT24"/>
    <mergeCell ref="AU23:AU24"/>
    <mergeCell ref="AV23:AV24"/>
    <mergeCell ref="AW23:AW24"/>
    <mergeCell ref="AX23:AX24"/>
    <mergeCell ref="AM23:AM24"/>
    <mergeCell ref="AN23:AN24"/>
    <mergeCell ref="AO23:AO24"/>
    <mergeCell ref="AP23:AP24"/>
    <mergeCell ref="AQ23:AQ24"/>
    <mergeCell ref="AR23:AR24"/>
    <mergeCell ref="L25:L26"/>
    <mergeCell ref="M25:M26"/>
    <mergeCell ref="N25:N26"/>
    <mergeCell ref="O25:O26"/>
    <mergeCell ref="B25:B26"/>
    <mergeCell ref="C25:D26"/>
    <mergeCell ref="F25:F26"/>
    <mergeCell ref="G25:G26"/>
    <mergeCell ref="H25:H26"/>
    <mergeCell ref="I25:I26"/>
    <mergeCell ref="AW25:AW26"/>
    <mergeCell ref="AX25:AX26"/>
    <mergeCell ref="B27:B28"/>
    <mergeCell ref="C27:D28"/>
    <mergeCell ref="F27:F28"/>
    <mergeCell ref="G27:G28"/>
    <mergeCell ref="H27:H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AB25:AB26"/>
    <mergeCell ref="AC25:AC26"/>
    <mergeCell ref="AD25:AD26"/>
    <mergeCell ref="AE25:AE26"/>
    <mergeCell ref="AF25:AF26"/>
    <mergeCell ref="I27:I28"/>
    <mergeCell ref="J27:J28"/>
    <mergeCell ref="K27:K28"/>
    <mergeCell ref="L27:L28"/>
    <mergeCell ref="M27:M28"/>
    <mergeCell ref="N27:N28"/>
    <mergeCell ref="AT25:AT26"/>
    <mergeCell ref="AU25:AU26"/>
    <mergeCell ref="AV25:AV26"/>
    <mergeCell ref="AG25:AG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U27:U28"/>
    <mergeCell ref="V27:V28"/>
    <mergeCell ref="W27:W28"/>
    <mergeCell ref="X27:X28"/>
    <mergeCell ref="Y27:Y28"/>
    <mergeCell ref="Z27:Z28"/>
    <mergeCell ref="O27:O28"/>
    <mergeCell ref="P27:P28"/>
    <mergeCell ref="Q27:Q28"/>
    <mergeCell ref="R27:R28"/>
    <mergeCell ref="S27:S28"/>
    <mergeCell ref="T27:T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AS27:AS28"/>
    <mergeCell ref="AT27:AT28"/>
    <mergeCell ref="AU27:AU28"/>
    <mergeCell ref="AV27:AV28"/>
    <mergeCell ref="AW27:AW28"/>
    <mergeCell ref="AX27:AX28"/>
    <mergeCell ref="AM27:AM28"/>
    <mergeCell ref="AN27:AN28"/>
    <mergeCell ref="AO27:AO28"/>
    <mergeCell ref="AP27:AP28"/>
    <mergeCell ref="AQ27:AQ28"/>
    <mergeCell ref="AR27:AR28"/>
    <mergeCell ref="L29:L30"/>
    <mergeCell ref="M29:M30"/>
    <mergeCell ref="N29:N30"/>
    <mergeCell ref="O29:O30"/>
    <mergeCell ref="B29:B30"/>
    <mergeCell ref="C29:D30"/>
    <mergeCell ref="F29:F30"/>
    <mergeCell ref="G29:G30"/>
    <mergeCell ref="H29:H30"/>
    <mergeCell ref="I29:I30"/>
    <mergeCell ref="AW29:AW30"/>
    <mergeCell ref="AX29:AX30"/>
    <mergeCell ref="B31:B32"/>
    <mergeCell ref="C31:D32"/>
    <mergeCell ref="F31:F32"/>
    <mergeCell ref="G31:G32"/>
    <mergeCell ref="H31:H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B29:AB30"/>
    <mergeCell ref="AC29:AC30"/>
    <mergeCell ref="AD29:AD30"/>
    <mergeCell ref="AE29:AE30"/>
    <mergeCell ref="AF29:AF30"/>
    <mergeCell ref="I31:I32"/>
    <mergeCell ref="J31:J32"/>
    <mergeCell ref="K31:K32"/>
    <mergeCell ref="L31:L32"/>
    <mergeCell ref="M31:M32"/>
    <mergeCell ref="N31:N32"/>
    <mergeCell ref="AT29:AT30"/>
    <mergeCell ref="AU29:AU30"/>
    <mergeCell ref="AV29:AV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U31:U32"/>
    <mergeCell ref="V31:V32"/>
    <mergeCell ref="W31:W32"/>
    <mergeCell ref="X31:X32"/>
    <mergeCell ref="Y31:Y32"/>
    <mergeCell ref="Z31:Z32"/>
    <mergeCell ref="O31:O32"/>
    <mergeCell ref="P31:P32"/>
    <mergeCell ref="Q31:Q32"/>
    <mergeCell ref="R31:R32"/>
    <mergeCell ref="S31:S32"/>
    <mergeCell ref="T31:T32"/>
    <mergeCell ref="AG31:AG32"/>
    <mergeCell ref="AH31:AH32"/>
    <mergeCell ref="AI31:AI32"/>
    <mergeCell ref="AJ31:AJ32"/>
    <mergeCell ref="AK31:AK32"/>
    <mergeCell ref="AL31:AL32"/>
    <mergeCell ref="AA31:AA32"/>
    <mergeCell ref="AB31:AB32"/>
    <mergeCell ref="AC31:AC32"/>
    <mergeCell ref="AD31:AD32"/>
    <mergeCell ref="AE31:AE32"/>
    <mergeCell ref="AF31:AF32"/>
    <mergeCell ref="AS31:AS32"/>
    <mergeCell ref="AT31:AT32"/>
    <mergeCell ref="AU31:AU32"/>
    <mergeCell ref="AV31:AV32"/>
    <mergeCell ref="AW31:AW32"/>
    <mergeCell ref="AX31:AX32"/>
    <mergeCell ref="AM31:AM32"/>
    <mergeCell ref="AN31:AN32"/>
    <mergeCell ref="AO31:AO32"/>
    <mergeCell ref="AP31:AP32"/>
    <mergeCell ref="AQ31:AQ32"/>
    <mergeCell ref="AR31:AR32"/>
    <mergeCell ref="L33:L34"/>
    <mergeCell ref="M33:M34"/>
    <mergeCell ref="N33:N34"/>
    <mergeCell ref="O33:O34"/>
    <mergeCell ref="B33:B34"/>
    <mergeCell ref="C33:D34"/>
    <mergeCell ref="F33:F34"/>
    <mergeCell ref="G33:G34"/>
    <mergeCell ref="H33:H34"/>
    <mergeCell ref="I33:I34"/>
    <mergeCell ref="AW33:AW34"/>
    <mergeCell ref="AX33:AX34"/>
    <mergeCell ref="B35:B36"/>
    <mergeCell ref="C35:D36"/>
    <mergeCell ref="F35:F36"/>
    <mergeCell ref="G35:G36"/>
    <mergeCell ref="H35:H36"/>
    <mergeCell ref="AN33:AN34"/>
    <mergeCell ref="AO33:AO34"/>
    <mergeCell ref="AP33:AP34"/>
    <mergeCell ref="AQ33:AQ34"/>
    <mergeCell ref="AR33:AR34"/>
    <mergeCell ref="AS33:AS34"/>
    <mergeCell ref="AH33:AH34"/>
    <mergeCell ref="AI33:AI34"/>
    <mergeCell ref="AJ33:AJ34"/>
    <mergeCell ref="AK33:AK34"/>
    <mergeCell ref="AL33:AL34"/>
    <mergeCell ref="AM33:AM34"/>
    <mergeCell ref="AB33:AB34"/>
    <mergeCell ref="AC33:AC34"/>
    <mergeCell ref="AD33:AD34"/>
    <mergeCell ref="AE33:AE34"/>
    <mergeCell ref="AF33:AF34"/>
    <mergeCell ref="I35:I36"/>
    <mergeCell ref="J35:J36"/>
    <mergeCell ref="K35:K36"/>
    <mergeCell ref="L35:L36"/>
    <mergeCell ref="M35:M36"/>
    <mergeCell ref="N35:N36"/>
    <mergeCell ref="AT33:AT34"/>
    <mergeCell ref="AU33:AU34"/>
    <mergeCell ref="AV33:AV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U35:U36"/>
    <mergeCell ref="V35:V36"/>
    <mergeCell ref="W35:W36"/>
    <mergeCell ref="X35:X36"/>
    <mergeCell ref="Y35:Y36"/>
    <mergeCell ref="Z35:Z36"/>
    <mergeCell ref="O35:O36"/>
    <mergeCell ref="P35:P36"/>
    <mergeCell ref="Q35:Q36"/>
    <mergeCell ref="R35:R36"/>
    <mergeCell ref="S35:S36"/>
    <mergeCell ref="T35:T36"/>
    <mergeCell ref="AG35:AG36"/>
    <mergeCell ref="AH35:AH36"/>
    <mergeCell ref="AI35:AI36"/>
    <mergeCell ref="AJ35:AJ36"/>
    <mergeCell ref="AK35:AK36"/>
    <mergeCell ref="AL35:AL36"/>
    <mergeCell ref="AA35:AA36"/>
    <mergeCell ref="AB35:AB36"/>
    <mergeCell ref="AC35:AC36"/>
    <mergeCell ref="AD35:AD36"/>
    <mergeCell ref="AE35:AE36"/>
    <mergeCell ref="AF35:AF36"/>
    <mergeCell ref="AS35:AS36"/>
    <mergeCell ref="AT35:AT36"/>
    <mergeCell ref="AU35:AU36"/>
    <mergeCell ref="AV35:AV36"/>
    <mergeCell ref="AW35:AW36"/>
    <mergeCell ref="AX35:AX36"/>
    <mergeCell ref="AM35:AM36"/>
    <mergeCell ref="AN35:AN36"/>
    <mergeCell ref="AO35:AO36"/>
    <mergeCell ref="AP35:AP36"/>
    <mergeCell ref="AQ35:AQ36"/>
    <mergeCell ref="AR35:AR36"/>
    <mergeCell ref="L37:L38"/>
    <mergeCell ref="M37:M38"/>
    <mergeCell ref="N37:N38"/>
    <mergeCell ref="O37:O38"/>
    <mergeCell ref="B37:B38"/>
    <mergeCell ref="C37:D38"/>
    <mergeCell ref="F37:F38"/>
    <mergeCell ref="G37:G38"/>
    <mergeCell ref="H37:H38"/>
    <mergeCell ref="I37:I38"/>
    <mergeCell ref="AW37:AW38"/>
    <mergeCell ref="AX37:AX38"/>
    <mergeCell ref="B39:B40"/>
    <mergeCell ref="C39:D40"/>
    <mergeCell ref="F39:F40"/>
    <mergeCell ref="G39:G40"/>
    <mergeCell ref="H39:H40"/>
    <mergeCell ref="AN37:AN38"/>
    <mergeCell ref="AO37:AO38"/>
    <mergeCell ref="AP37:AP38"/>
    <mergeCell ref="AQ37:AQ38"/>
    <mergeCell ref="AR37:AR38"/>
    <mergeCell ref="AS37:AS38"/>
    <mergeCell ref="AH37:AH38"/>
    <mergeCell ref="AI37:AI38"/>
    <mergeCell ref="AJ37:AJ38"/>
    <mergeCell ref="AK37:AK38"/>
    <mergeCell ref="AL37:AL38"/>
    <mergeCell ref="AM37:AM38"/>
    <mergeCell ref="AB37:AB38"/>
    <mergeCell ref="AC37:AC38"/>
    <mergeCell ref="AD37:AD38"/>
    <mergeCell ref="AE37:AE38"/>
    <mergeCell ref="AF37:AF38"/>
    <mergeCell ref="I39:I40"/>
    <mergeCell ref="J39:J40"/>
    <mergeCell ref="K39:K40"/>
    <mergeCell ref="L39:L40"/>
    <mergeCell ref="M39:M40"/>
    <mergeCell ref="N39:N40"/>
    <mergeCell ref="AT37:AT38"/>
    <mergeCell ref="AU37:AU38"/>
    <mergeCell ref="AV37:AV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U39:U40"/>
    <mergeCell ref="V39:V40"/>
    <mergeCell ref="W39:W40"/>
    <mergeCell ref="X39:X40"/>
    <mergeCell ref="Y39:Y40"/>
    <mergeCell ref="Z39:Z40"/>
    <mergeCell ref="O39:O40"/>
    <mergeCell ref="P39:P40"/>
    <mergeCell ref="Q39:Q40"/>
    <mergeCell ref="R39:R40"/>
    <mergeCell ref="S39:S40"/>
    <mergeCell ref="T39:T40"/>
    <mergeCell ref="AG39:AG40"/>
    <mergeCell ref="AH39:AH40"/>
    <mergeCell ref="AI39:AI40"/>
    <mergeCell ref="AJ39:AJ40"/>
    <mergeCell ref="AK39:AK40"/>
    <mergeCell ref="AL39:AL40"/>
    <mergeCell ref="AA39:AA40"/>
    <mergeCell ref="AB39:AB40"/>
    <mergeCell ref="AC39:AC40"/>
    <mergeCell ref="AD39:AD40"/>
    <mergeCell ref="AE39:AE40"/>
    <mergeCell ref="AF39:AF40"/>
    <mergeCell ref="AS39:AS40"/>
    <mergeCell ref="AT39:AT40"/>
    <mergeCell ref="AU39:AU40"/>
    <mergeCell ref="AV39:AV40"/>
    <mergeCell ref="AW39:AW40"/>
    <mergeCell ref="AX39:AX40"/>
    <mergeCell ref="AM39:AM40"/>
    <mergeCell ref="AN39:AN40"/>
    <mergeCell ref="AO39:AO40"/>
    <mergeCell ref="AP39:AP40"/>
    <mergeCell ref="AQ39:AQ40"/>
    <mergeCell ref="AR39:AR40"/>
    <mergeCell ref="L41:L42"/>
    <mergeCell ref="M41:M42"/>
    <mergeCell ref="N41:N42"/>
    <mergeCell ref="O41:O42"/>
    <mergeCell ref="B41:B42"/>
    <mergeCell ref="C41:D42"/>
    <mergeCell ref="F41:F42"/>
    <mergeCell ref="G41:G42"/>
    <mergeCell ref="H41:H42"/>
    <mergeCell ref="I41:I42"/>
    <mergeCell ref="AW41:AW42"/>
    <mergeCell ref="AX41:AX42"/>
    <mergeCell ref="B43:B44"/>
    <mergeCell ref="C43:D44"/>
    <mergeCell ref="F43:F44"/>
    <mergeCell ref="G43:G44"/>
    <mergeCell ref="H43:H44"/>
    <mergeCell ref="AN41:AN42"/>
    <mergeCell ref="AO41:AO42"/>
    <mergeCell ref="AP41:AP42"/>
    <mergeCell ref="AQ41:AQ42"/>
    <mergeCell ref="AR41:AR42"/>
    <mergeCell ref="AS41:AS42"/>
    <mergeCell ref="AH41:AH42"/>
    <mergeCell ref="AI41:AI42"/>
    <mergeCell ref="AJ41:AJ42"/>
    <mergeCell ref="AK41:AK42"/>
    <mergeCell ref="AL41:AL42"/>
    <mergeCell ref="AM41:AM42"/>
    <mergeCell ref="AB41:AB42"/>
    <mergeCell ref="AC41:AC42"/>
    <mergeCell ref="AD41:AD42"/>
    <mergeCell ref="AE41:AE42"/>
    <mergeCell ref="AF41:AF42"/>
    <mergeCell ref="I43:I44"/>
    <mergeCell ref="J43:J44"/>
    <mergeCell ref="K43:K44"/>
    <mergeCell ref="L43:L44"/>
    <mergeCell ref="M43:M44"/>
    <mergeCell ref="N43:N44"/>
    <mergeCell ref="AT41:AT42"/>
    <mergeCell ref="AU41:AU42"/>
    <mergeCell ref="AV41:AV42"/>
    <mergeCell ref="AG41:AG42"/>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U43:U44"/>
    <mergeCell ref="V43:V44"/>
    <mergeCell ref="W43:W44"/>
    <mergeCell ref="X43:X44"/>
    <mergeCell ref="Y43:Y44"/>
    <mergeCell ref="Z43:Z44"/>
    <mergeCell ref="O43:O44"/>
    <mergeCell ref="P43:P44"/>
    <mergeCell ref="Q43:Q44"/>
    <mergeCell ref="R43:R44"/>
    <mergeCell ref="S43:S44"/>
    <mergeCell ref="T43:T44"/>
    <mergeCell ref="AG43:AG44"/>
    <mergeCell ref="AH43:AH44"/>
    <mergeCell ref="AI43:AI44"/>
    <mergeCell ref="AJ43:AJ44"/>
    <mergeCell ref="AK43:AK44"/>
    <mergeCell ref="AL43:AL44"/>
    <mergeCell ref="AA43:AA44"/>
    <mergeCell ref="AB43:AB44"/>
    <mergeCell ref="AC43:AC44"/>
    <mergeCell ref="AD43:AD44"/>
    <mergeCell ref="AE43:AE44"/>
    <mergeCell ref="AF43:AF44"/>
    <mergeCell ref="AS43:AS44"/>
    <mergeCell ref="AT43:AT44"/>
    <mergeCell ref="AU43:AU44"/>
    <mergeCell ref="AV43:AV44"/>
    <mergeCell ref="AW43:AW44"/>
    <mergeCell ref="AX43:AX44"/>
    <mergeCell ref="AM43:AM44"/>
    <mergeCell ref="AN43:AN44"/>
    <mergeCell ref="AO43:AO44"/>
    <mergeCell ref="AP43:AP44"/>
    <mergeCell ref="AQ43:AQ44"/>
    <mergeCell ref="AR43:AR44"/>
    <mergeCell ref="L45:L46"/>
    <mergeCell ref="M45:M46"/>
    <mergeCell ref="N45:N46"/>
    <mergeCell ref="O45:O46"/>
    <mergeCell ref="B45:B46"/>
    <mergeCell ref="C45:D46"/>
    <mergeCell ref="F45:F46"/>
    <mergeCell ref="G45:G46"/>
    <mergeCell ref="H45:H46"/>
    <mergeCell ref="I45:I46"/>
    <mergeCell ref="AW45:AW46"/>
    <mergeCell ref="AX45:AX46"/>
    <mergeCell ref="B47:B48"/>
    <mergeCell ref="C47:D48"/>
    <mergeCell ref="F47:F48"/>
    <mergeCell ref="G47:G48"/>
    <mergeCell ref="H47:H48"/>
    <mergeCell ref="AN45:AN46"/>
    <mergeCell ref="AO45:AO46"/>
    <mergeCell ref="AP45:AP46"/>
    <mergeCell ref="AQ45:AQ46"/>
    <mergeCell ref="AR45:AR46"/>
    <mergeCell ref="AS45:AS46"/>
    <mergeCell ref="AH45:AH46"/>
    <mergeCell ref="AI45:AI46"/>
    <mergeCell ref="AJ45:AJ46"/>
    <mergeCell ref="AK45:AK46"/>
    <mergeCell ref="AL45:AL46"/>
    <mergeCell ref="AM45:AM46"/>
    <mergeCell ref="AB45:AB46"/>
    <mergeCell ref="AC45:AC46"/>
    <mergeCell ref="AD45:AD46"/>
    <mergeCell ref="AE45:AE46"/>
    <mergeCell ref="AF45:AF46"/>
    <mergeCell ref="I47:I48"/>
    <mergeCell ref="J47:J48"/>
    <mergeCell ref="K47:K48"/>
    <mergeCell ref="L47:L48"/>
    <mergeCell ref="M47:M48"/>
    <mergeCell ref="N47:N48"/>
    <mergeCell ref="AT45:AT46"/>
    <mergeCell ref="AU45:AU46"/>
    <mergeCell ref="AV45:AV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U47:U48"/>
    <mergeCell ref="V47:V48"/>
    <mergeCell ref="W47:W48"/>
    <mergeCell ref="X47:X48"/>
    <mergeCell ref="Y47:Y48"/>
    <mergeCell ref="Z47:Z48"/>
    <mergeCell ref="O47:O48"/>
    <mergeCell ref="P47:P48"/>
    <mergeCell ref="Q47:Q48"/>
    <mergeCell ref="R47:R48"/>
    <mergeCell ref="S47:S48"/>
    <mergeCell ref="T47:T48"/>
    <mergeCell ref="AG47:AG48"/>
    <mergeCell ref="AH47:AH48"/>
    <mergeCell ref="AI47:AI48"/>
    <mergeCell ref="AJ47:AJ48"/>
    <mergeCell ref="AK47:AK48"/>
    <mergeCell ref="AL47:AL48"/>
    <mergeCell ref="AA47:AA48"/>
    <mergeCell ref="AB47:AB48"/>
    <mergeCell ref="AC47:AC48"/>
    <mergeCell ref="AD47:AD48"/>
    <mergeCell ref="AE47:AE48"/>
    <mergeCell ref="AF47:AF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AB49:AC49"/>
    <mergeCell ref="AF49:AG49"/>
    <mergeCell ref="AJ49:AK49"/>
    <mergeCell ref="AN49:AO49"/>
    <mergeCell ref="AR49:AS49"/>
    <mergeCell ref="AV49:AW49"/>
    <mergeCell ref="B49:F49"/>
    <mergeCell ref="H49:I49"/>
    <mergeCell ref="L49:M49"/>
    <mergeCell ref="P49:Q49"/>
    <mergeCell ref="T49:U49"/>
    <mergeCell ref="X49:Y49"/>
    <mergeCell ref="AF50:AG50"/>
    <mergeCell ref="AJ50:AK50"/>
    <mergeCell ref="AN50:AO50"/>
    <mergeCell ref="AR50:AS50"/>
    <mergeCell ref="AV50:AW50"/>
    <mergeCell ref="B51:F51"/>
    <mergeCell ref="H51:I51"/>
    <mergeCell ref="L51:M51"/>
    <mergeCell ref="P51:Q51"/>
    <mergeCell ref="T51:U51"/>
    <mergeCell ref="H50:I50"/>
    <mergeCell ref="L50:M50"/>
    <mergeCell ref="P50:Q50"/>
    <mergeCell ref="T50:U50"/>
    <mergeCell ref="X50:Y50"/>
    <mergeCell ref="AB50:AC50"/>
    <mergeCell ref="AV51:AW51"/>
    <mergeCell ref="AR53:AW53"/>
    <mergeCell ref="AX53:AY53"/>
    <mergeCell ref="X51:Y51"/>
    <mergeCell ref="AB51:AC51"/>
    <mergeCell ref="AF51:AG51"/>
    <mergeCell ref="AJ51:AK51"/>
    <mergeCell ref="AN51:AO51"/>
    <mergeCell ref="AR51:AS51"/>
  </mergeCells>
  <phoneticPr fontId="1"/>
  <dataValidations count="1">
    <dataValidation type="list" allowBlank="1" showInputMessage="1" showErrorMessage="1" sqref="BA11:BA14 KW11:KW14 US11:US14 AEO11:AEO14 AOK11:AOK14 AYG11:AYG14 BIC11:BIC14 BRY11:BRY14 CBU11:CBU14 CLQ11:CLQ14 CVM11:CVM14 DFI11:DFI14 DPE11:DPE14 DZA11:DZA14 EIW11:EIW14 ESS11:ESS14 FCO11:FCO14 FMK11:FMK14 FWG11:FWG14 GGC11:GGC14 GPY11:GPY14 GZU11:GZU14 HJQ11:HJQ14 HTM11:HTM14 IDI11:IDI14 INE11:INE14 IXA11:IXA14 JGW11:JGW14 JQS11:JQS14 KAO11:KAO14 KKK11:KKK14 KUG11:KUG14 LEC11:LEC14 LNY11:LNY14 LXU11:LXU14 MHQ11:MHQ14 MRM11:MRM14 NBI11:NBI14 NLE11:NLE14 NVA11:NVA14 OEW11:OEW14 OOS11:OOS14 OYO11:OYO14 PIK11:PIK14 PSG11:PSG14 QCC11:QCC14 QLY11:QLY14 QVU11:QVU14 RFQ11:RFQ14 RPM11:RPM14 RZI11:RZI14 SJE11:SJE14 STA11:STA14 TCW11:TCW14 TMS11:TMS14 TWO11:TWO14 UGK11:UGK14 UQG11:UQG14 VAC11:VAC14 VJY11:VJY14 VTU11:VTU14 WDQ11:WDQ14 WNM11:WNM14 WXI11:WXI14 BA65547:BA65550 KW65547:KW65550 US65547:US65550 AEO65547:AEO65550 AOK65547:AOK65550 AYG65547:AYG65550 BIC65547:BIC65550 BRY65547:BRY65550 CBU65547:CBU65550 CLQ65547:CLQ65550 CVM65547:CVM65550 DFI65547:DFI65550 DPE65547:DPE65550 DZA65547:DZA65550 EIW65547:EIW65550 ESS65547:ESS65550 FCO65547:FCO65550 FMK65547:FMK65550 FWG65547:FWG65550 GGC65547:GGC65550 GPY65547:GPY65550 GZU65547:GZU65550 HJQ65547:HJQ65550 HTM65547:HTM65550 IDI65547:IDI65550 INE65547:INE65550 IXA65547:IXA65550 JGW65547:JGW65550 JQS65547:JQS65550 KAO65547:KAO65550 KKK65547:KKK65550 KUG65547:KUG65550 LEC65547:LEC65550 LNY65547:LNY65550 LXU65547:LXU65550 MHQ65547:MHQ65550 MRM65547:MRM65550 NBI65547:NBI65550 NLE65547:NLE65550 NVA65547:NVA65550 OEW65547:OEW65550 OOS65547:OOS65550 OYO65547:OYO65550 PIK65547:PIK65550 PSG65547:PSG65550 QCC65547:QCC65550 QLY65547:QLY65550 QVU65547:QVU65550 RFQ65547:RFQ65550 RPM65547:RPM65550 RZI65547:RZI65550 SJE65547:SJE65550 STA65547:STA65550 TCW65547:TCW65550 TMS65547:TMS65550 TWO65547:TWO65550 UGK65547:UGK65550 UQG65547:UQG65550 VAC65547:VAC65550 VJY65547:VJY65550 VTU65547:VTU65550 WDQ65547:WDQ65550 WNM65547:WNM65550 WXI65547:WXI65550 BA131083:BA131086 KW131083:KW131086 US131083:US131086 AEO131083:AEO131086 AOK131083:AOK131086 AYG131083:AYG131086 BIC131083:BIC131086 BRY131083:BRY131086 CBU131083:CBU131086 CLQ131083:CLQ131086 CVM131083:CVM131086 DFI131083:DFI131086 DPE131083:DPE131086 DZA131083:DZA131086 EIW131083:EIW131086 ESS131083:ESS131086 FCO131083:FCO131086 FMK131083:FMK131086 FWG131083:FWG131086 GGC131083:GGC131086 GPY131083:GPY131086 GZU131083:GZU131086 HJQ131083:HJQ131086 HTM131083:HTM131086 IDI131083:IDI131086 INE131083:INE131086 IXA131083:IXA131086 JGW131083:JGW131086 JQS131083:JQS131086 KAO131083:KAO131086 KKK131083:KKK131086 KUG131083:KUG131086 LEC131083:LEC131086 LNY131083:LNY131086 LXU131083:LXU131086 MHQ131083:MHQ131086 MRM131083:MRM131086 NBI131083:NBI131086 NLE131083:NLE131086 NVA131083:NVA131086 OEW131083:OEW131086 OOS131083:OOS131086 OYO131083:OYO131086 PIK131083:PIK131086 PSG131083:PSG131086 QCC131083:QCC131086 QLY131083:QLY131086 QVU131083:QVU131086 RFQ131083:RFQ131086 RPM131083:RPM131086 RZI131083:RZI131086 SJE131083:SJE131086 STA131083:STA131086 TCW131083:TCW131086 TMS131083:TMS131086 TWO131083:TWO131086 UGK131083:UGK131086 UQG131083:UQG131086 VAC131083:VAC131086 VJY131083:VJY131086 VTU131083:VTU131086 WDQ131083:WDQ131086 WNM131083:WNM131086 WXI131083:WXI131086 BA196619:BA196622 KW196619:KW196622 US196619:US196622 AEO196619:AEO196622 AOK196619:AOK196622 AYG196619:AYG196622 BIC196619:BIC196622 BRY196619:BRY196622 CBU196619:CBU196622 CLQ196619:CLQ196622 CVM196619:CVM196622 DFI196619:DFI196622 DPE196619:DPE196622 DZA196619:DZA196622 EIW196619:EIW196622 ESS196619:ESS196622 FCO196619:FCO196622 FMK196619:FMK196622 FWG196619:FWG196622 GGC196619:GGC196622 GPY196619:GPY196622 GZU196619:GZU196622 HJQ196619:HJQ196622 HTM196619:HTM196622 IDI196619:IDI196622 INE196619:INE196622 IXA196619:IXA196622 JGW196619:JGW196622 JQS196619:JQS196622 KAO196619:KAO196622 KKK196619:KKK196622 KUG196619:KUG196622 LEC196619:LEC196622 LNY196619:LNY196622 LXU196619:LXU196622 MHQ196619:MHQ196622 MRM196619:MRM196622 NBI196619:NBI196622 NLE196619:NLE196622 NVA196619:NVA196622 OEW196619:OEW196622 OOS196619:OOS196622 OYO196619:OYO196622 PIK196619:PIK196622 PSG196619:PSG196622 QCC196619:QCC196622 QLY196619:QLY196622 QVU196619:QVU196622 RFQ196619:RFQ196622 RPM196619:RPM196622 RZI196619:RZI196622 SJE196619:SJE196622 STA196619:STA196622 TCW196619:TCW196622 TMS196619:TMS196622 TWO196619:TWO196622 UGK196619:UGK196622 UQG196619:UQG196622 VAC196619:VAC196622 VJY196619:VJY196622 VTU196619:VTU196622 WDQ196619:WDQ196622 WNM196619:WNM196622 WXI196619:WXI196622 BA262155:BA262158 KW262155:KW262158 US262155:US262158 AEO262155:AEO262158 AOK262155:AOK262158 AYG262155:AYG262158 BIC262155:BIC262158 BRY262155:BRY262158 CBU262155:CBU262158 CLQ262155:CLQ262158 CVM262155:CVM262158 DFI262155:DFI262158 DPE262155:DPE262158 DZA262155:DZA262158 EIW262155:EIW262158 ESS262155:ESS262158 FCO262155:FCO262158 FMK262155:FMK262158 FWG262155:FWG262158 GGC262155:GGC262158 GPY262155:GPY262158 GZU262155:GZU262158 HJQ262155:HJQ262158 HTM262155:HTM262158 IDI262155:IDI262158 INE262155:INE262158 IXA262155:IXA262158 JGW262155:JGW262158 JQS262155:JQS262158 KAO262155:KAO262158 KKK262155:KKK262158 KUG262155:KUG262158 LEC262155:LEC262158 LNY262155:LNY262158 LXU262155:LXU262158 MHQ262155:MHQ262158 MRM262155:MRM262158 NBI262155:NBI262158 NLE262155:NLE262158 NVA262155:NVA262158 OEW262155:OEW262158 OOS262155:OOS262158 OYO262155:OYO262158 PIK262155:PIK262158 PSG262155:PSG262158 QCC262155:QCC262158 QLY262155:QLY262158 QVU262155:QVU262158 RFQ262155:RFQ262158 RPM262155:RPM262158 RZI262155:RZI262158 SJE262155:SJE262158 STA262155:STA262158 TCW262155:TCW262158 TMS262155:TMS262158 TWO262155:TWO262158 UGK262155:UGK262158 UQG262155:UQG262158 VAC262155:VAC262158 VJY262155:VJY262158 VTU262155:VTU262158 WDQ262155:WDQ262158 WNM262155:WNM262158 WXI262155:WXI262158 BA327691:BA327694 KW327691:KW327694 US327691:US327694 AEO327691:AEO327694 AOK327691:AOK327694 AYG327691:AYG327694 BIC327691:BIC327694 BRY327691:BRY327694 CBU327691:CBU327694 CLQ327691:CLQ327694 CVM327691:CVM327694 DFI327691:DFI327694 DPE327691:DPE327694 DZA327691:DZA327694 EIW327691:EIW327694 ESS327691:ESS327694 FCO327691:FCO327694 FMK327691:FMK327694 FWG327691:FWG327694 GGC327691:GGC327694 GPY327691:GPY327694 GZU327691:GZU327694 HJQ327691:HJQ327694 HTM327691:HTM327694 IDI327691:IDI327694 INE327691:INE327694 IXA327691:IXA327694 JGW327691:JGW327694 JQS327691:JQS327694 KAO327691:KAO327694 KKK327691:KKK327694 KUG327691:KUG327694 LEC327691:LEC327694 LNY327691:LNY327694 LXU327691:LXU327694 MHQ327691:MHQ327694 MRM327691:MRM327694 NBI327691:NBI327694 NLE327691:NLE327694 NVA327691:NVA327694 OEW327691:OEW327694 OOS327691:OOS327694 OYO327691:OYO327694 PIK327691:PIK327694 PSG327691:PSG327694 QCC327691:QCC327694 QLY327691:QLY327694 QVU327691:QVU327694 RFQ327691:RFQ327694 RPM327691:RPM327694 RZI327691:RZI327694 SJE327691:SJE327694 STA327691:STA327694 TCW327691:TCW327694 TMS327691:TMS327694 TWO327691:TWO327694 UGK327691:UGK327694 UQG327691:UQG327694 VAC327691:VAC327694 VJY327691:VJY327694 VTU327691:VTU327694 WDQ327691:WDQ327694 WNM327691:WNM327694 WXI327691:WXI327694 BA393227:BA393230 KW393227:KW393230 US393227:US393230 AEO393227:AEO393230 AOK393227:AOK393230 AYG393227:AYG393230 BIC393227:BIC393230 BRY393227:BRY393230 CBU393227:CBU393230 CLQ393227:CLQ393230 CVM393227:CVM393230 DFI393227:DFI393230 DPE393227:DPE393230 DZA393227:DZA393230 EIW393227:EIW393230 ESS393227:ESS393230 FCO393227:FCO393230 FMK393227:FMK393230 FWG393227:FWG393230 GGC393227:GGC393230 GPY393227:GPY393230 GZU393227:GZU393230 HJQ393227:HJQ393230 HTM393227:HTM393230 IDI393227:IDI393230 INE393227:INE393230 IXA393227:IXA393230 JGW393227:JGW393230 JQS393227:JQS393230 KAO393227:KAO393230 KKK393227:KKK393230 KUG393227:KUG393230 LEC393227:LEC393230 LNY393227:LNY393230 LXU393227:LXU393230 MHQ393227:MHQ393230 MRM393227:MRM393230 NBI393227:NBI393230 NLE393227:NLE393230 NVA393227:NVA393230 OEW393227:OEW393230 OOS393227:OOS393230 OYO393227:OYO393230 PIK393227:PIK393230 PSG393227:PSG393230 QCC393227:QCC393230 QLY393227:QLY393230 QVU393227:QVU393230 RFQ393227:RFQ393230 RPM393227:RPM393230 RZI393227:RZI393230 SJE393227:SJE393230 STA393227:STA393230 TCW393227:TCW393230 TMS393227:TMS393230 TWO393227:TWO393230 UGK393227:UGK393230 UQG393227:UQG393230 VAC393227:VAC393230 VJY393227:VJY393230 VTU393227:VTU393230 WDQ393227:WDQ393230 WNM393227:WNM393230 WXI393227:WXI393230 BA458763:BA458766 KW458763:KW458766 US458763:US458766 AEO458763:AEO458766 AOK458763:AOK458766 AYG458763:AYG458766 BIC458763:BIC458766 BRY458763:BRY458766 CBU458763:CBU458766 CLQ458763:CLQ458766 CVM458763:CVM458766 DFI458763:DFI458766 DPE458763:DPE458766 DZA458763:DZA458766 EIW458763:EIW458766 ESS458763:ESS458766 FCO458763:FCO458766 FMK458763:FMK458766 FWG458763:FWG458766 GGC458763:GGC458766 GPY458763:GPY458766 GZU458763:GZU458766 HJQ458763:HJQ458766 HTM458763:HTM458766 IDI458763:IDI458766 INE458763:INE458766 IXA458763:IXA458766 JGW458763:JGW458766 JQS458763:JQS458766 KAO458763:KAO458766 KKK458763:KKK458766 KUG458763:KUG458766 LEC458763:LEC458766 LNY458763:LNY458766 LXU458763:LXU458766 MHQ458763:MHQ458766 MRM458763:MRM458766 NBI458763:NBI458766 NLE458763:NLE458766 NVA458763:NVA458766 OEW458763:OEW458766 OOS458763:OOS458766 OYO458763:OYO458766 PIK458763:PIK458766 PSG458763:PSG458766 QCC458763:QCC458766 QLY458763:QLY458766 QVU458763:QVU458766 RFQ458763:RFQ458766 RPM458763:RPM458766 RZI458763:RZI458766 SJE458763:SJE458766 STA458763:STA458766 TCW458763:TCW458766 TMS458763:TMS458766 TWO458763:TWO458766 UGK458763:UGK458766 UQG458763:UQG458766 VAC458763:VAC458766 VJY458763:VJY458766 VTU458763:VTU458766 WDQ458763:WDQ458766 WNM458763:WNM458766 WXI458763:WXI458766 BA524299:BA524302 KW524299:KW524302 US524299:US524302 AEO524299:AEO524302 AOK524299:AOK524302 AYG524299:AYG524302 BIC524299:BIC524302 BRY524299:BRY524302 CBU524299:CBU524302 CLQ524299:CLQ524302 CVM524299:CVM524302 DFI524299:DFI524302 DPE524299:DPE524302 DZA524299:DZA524302 EIW524299:EIW524302 ESS524299:ESS524302 FCO524299:FCO524302 FMK524299:FMK524302 FWG524299:FWG524302 GGC524299:GGC524302 GPY524299:GPY524302 GZU524299:GZU524302 HJQ524299:HJQ524302 HTM524299:HTM524302 IDI524299:IDI524302 INE524299:INE524302 IXA524299:IXA524302 JGW524299:JGW524302 JQS524299:JQS524302 KAO524299:KAO524302 KKK524299:KKK524302 KUG524299:KUG524302 LEC524299:LEC524302 LNY524299:LNY524302 LXU524299:LXU524302 MHQ524299:MHQ524302 MRM524299:MRM524302 NBI524299:NBI524302 NLE524299:NLE524302 NVA524299:NVA524302 OEW524299:OEW524302 OOS524299:OOS524302 OYO524299:OYO524302 PIK524299:PIK524302 PSG524299:PSG524302 QCC524299:QCC524302 QLY524299:QLY524302 QVU524299:QVU524302 RFQ524299:RFQ524302 RPM524299:RPM524302 RZI524299:RZI524302 SJE524299:SJE524302 STA524299:STA524302 TCW524299:TCW524302 TMS524299:TMS524302 TWO524299:TWO524302 UGK524299:UGK524302 UQG524299:UQG524302 VAC524299:VAC524302 VJY524299:VJY524302 VTU524299:VTU524302 WDQ524299:WDQ524302 WNM524299:WNM524302 WXI524299:WXI524302 BA589835:BA589838 KW589835:KW589838 US589835:US589838 AEO589835:AEO589838 AOK589835:AOK589838 AYG589835:AYG589838 BIC589835:BIC589838 BRY589835:BRY589838 CBU589835:CBU589838 CLQ589835:CLQ589838 CVM589835:CVM589838 DFI589835:DFI589838 DPE589835:DPE589838 DZA589835:DZA589838 EIW589835:EIW589838 ESS589835:ESS589838 FCO589835:FCO589838 FMK589835:FMK589838 FWG589835:FWG589838 GGC589835:GGC589838 GPY589835:GPY589838 GZU589835:GZU589838 HJQ589835:HJQ589838 HTM589835:HTM589838 IDI589835:IDI589838 INE589835:INE589838 IXA589835:IXA589838 JGW589835:JGW589838 JQS589835:JQS589838 KAO589835:KAO589838 KKK589835:KKK589838 KUG589835:KUG589838 LEC589835:LEC589838 LNY589835:LNY589838 LXU589835:LXU589838 MHQ589835:MHQ589838 MRM589835:MRM589838 NBI589835:NBI589838 NLE589835:NLE589838 NVA589835:NVA589838 OEW589835:OEW589838 OOS589835:OOS589838 OYO589835:OYO589838 PIK589835:PIK589838 PSG589835:PSG589838 QCC589835:QCC589838 QLY589835:QLY589838 QVU589835:QVU589838 RFQ589835:RFQ589838 RPM589835:RPM589838 RZI589835:RZI589838 SJE589835:SJE589838 STA589835:STA589838 TCW589835:TCW589838 TMS589835:TMS589838 TWO589835:TWO589838 UGK589835:UGK589838 UQG589835:UQG589838 VAC589835:VAC589838 VJY589835:VJY589838 VTU589835:VTU589838 WDQ589835:WDQ589838 WNM589835:WNM589838 WXI589835:WXI589838 BA655371:BA655374 KW655371:KW655374 US655371:US655374 AEO655371:AEO655374 AOK655371:AOK655374 AYG655371:AYG655374 BIC655371:BIC655374 BRY655371:BRY655374 CBU655371:CBU655374 CLQ655371:CLQ655374 CVM655371:CVM655374 DFI655371:DFI655374 DPE655371:DPE655374 DZA655371:DZA655374 EIW655371:EIW655374 ESS655371:ESS655374 FCO655371:FCO655374 FMK655371:FMK655374 FWG655371:FWG655374 GGC655371:GGC655374 GPY655371:GPY655374 GZU655371:GZU655374 HJQ655371:HJQ655374 HTM655371:HTM655374 IDI655371:IDI655374 INE655371:INE655374 IXA655371:IXA655374 JGW655371:JGW655374 JQS655371:JQS655374 KAO655371:KAO655374 KKK655371:KKK655374 KUG655371:KUG655374 LEC655371:LEC655374 LNY655371:LNY655374 LXU655371:LXU655374 MHQ655371:MHQ655374 MRM655371:MRM655374 NBI655371:NBI655374 NLE655371:NLE655374 NVA655371:NVA655374 OEW655371:OEW655374 OOS655371:OOS655374 OYO655371:OYO655374 PIK655371:PIK655374 PSG655371:PSG655374 QCC655371:QCC655374 QLY655371:QLY655374 QVU655371:QVU655374 RFQ655371:RFQ655374 RPM655371:RPM655374 RZI655371:RZI655374 SJE655371:SJE655374 STA655371:STA655374 TCW655371:TCW655374 TMS655371:TMS655374 TWO655371:TWO655374 UGK655371:UGK655374 UQG655371:UQG655374 VAC655371:VAC655374 VJY655371:VJY655374 VTU655371:VTU655374 WDQ655371:WDQ655374 WNM655371:WNM655374 WXI655371:WXI655374 BA720907:BA720910 KW720907:KW720910 US720907:US720910 AEO720907:AEO720910 AOK720907:AOK720910 AYG720907:AYG720910 BIC720907:BIC720910 BRY720907:BRY720910 CBU720907:CBU720910 CLQ720907:CLQ720910 CVM720907:CVM720910 DFI720907:DFI720910 DPE720907:DPE720910 DZA720907:DZA720910 EIW720907:EIW720910 ESS720907:ESS720910 FCO720907:FCO720910 FMK720907:FMK720910 FWG720907:FWG720910 GGC720907:GGC720910 GPY720907:GPY720910 GZU720907:GZU720910 HJQ720907:HJQ720910 HTM720907:HTM720910 IDI720907:IDI720910 INE720907:INE720910 IXA720907:IXA720910 JGW720907:JGW720910 JQS720907:JQS720910 KAO720907:KAO720910 KKK720907:KKK720910 KUG720907:KUG720910 LEC720907:LEC720910 LNY720907:LNY720910 LXU720907:LXU720910 MHQ720907:MHQ720910 MRM720907:MRM720910 NBI720907:NBI720910 NLE720907:NLE720910 NVA720907:NVA720910 OEW720907:OEW720910 OOS720907:OOS720910 OYO720907:OYO720910 PIK720907:PIK720910 PSG720907:PSG720910 QCC720907:QCC720910 QLY720907:QLY720910 QVU720907:QVU720910 RFQ720907:RFQ720910 RPM720907:RPM720910 RZI720907:RZI720910 SJE720907:SJE720910 STA720907:STA720910 TCW720907:TCW720910 TMS720907:TMS720910 TWO720907:TWO720910 UGK720907:UGK720910 UQG720907:UQG720910 VAC720907:VAC720910 VJY720907:VJY720910 VTU720907:VTU720910 WDQ720907:WDQ720910 WNM720907:WNM720910 WXI720907:WXI720910 BA786443:BA786446 KW786443:KW786446 US786443:US786446 AEO786443:AEO786446 AOK786443:AOK786446 AYG786443:AYG786446 BIC786443:BIC786446 BRY786443:BRY786446 CBU786443:CBU786446 CLQ786443:CLQ786446 CVM786443:CVM786446 DFI786443:DFI786446 DPE786443:DPE786446 DZA786443:DZA786446 EIW786443:EIW786446 ESS786443:ESS786446 FCO786443:FCO786446 FMK786443:FMK786446 FWG786443:FWG786446 GGC786443:GGC786446 GPY786443:GPY786446 GZU786443:GZU786446 HJQ786443:HJQ786446 HTM786443:HTM786446 IDI786443:IDI786446 INE786443:INE786446 IXA786443:IXA786446 JGW786443:JGW786446 JQS786443:JQS786446 KAO786443:KAO786446 KKK786443:KKK786446 KUG786443:KUG786446 LEC786443:LEC786446 LNY786443:LNY786446 LXU786443:LXU786446 MHQ786443:MHQ786446 MRM786443:MRM786446 NBI786443:NBI786446 NLE786443:NLE786446 NVA786443:NVA786446 OEW786443:OEW786446 OOS786443:OOS786446 OYO786443:OYO786446 PIK786443:PIK786446 PSG786443:PSG786446 QCC786443:QCC786446 QLY786443:QLY786446 QVU786443:QVU786446 RFQ786443:RFQ786446 RPM786443:RPM786446 RZI786443:RZI786446 SJE786443:SJE786446 STA786443:STA786446 TCW786443:TCW786446 TMS786443:TMS786446 TWO786443:TWO786446 UGK786443:UGK786446 UQG786443:UQG786446 VAC786443:VAC786446 VJY786443:VJY786446 VTU786443:VTU786446 WDQ786443:WDQ786446 WNM786443:WNM786446 WXI786443:WXI786446 BA851979:BA851982 KW851979:KW851982 US851979:US851982 AEO851979:AEO851982 AOK851979:AOK851982 AYG851979:AYG851982 BIC851979:BIC851982 BRY851979:BRY851982 CBU851979:CBU851982 CLQ851979:CLQ851982 CVM851979:CVM851982 DFI851979:DFI851982 DPE851979:DPE851982 DZA851979:DZA851982 EIW851979:EIW851982 ESS851979:ESS851982 FCO851979:FCO851982 FMK851979:FMK851982 FWG851979:FWG851982 GGC851979:GGC851982 GPY851979:GPY851982 GZU851979:GZU851982 HJQ851979:HJQ851982 HTM851979:HTM851982 IDI851979:IDI851982 INE851979:INE851982 IXA851979:IXA851982 JGW851979:JGW851982 JQS851979:JQS851982 KAO851979:KAO851982 KKK851979:KKK851982 KUG851979:KUG851982 LEC851979:LEC851982 LNY851979:LNY851982 LXU851979:LXU851982 MHQ851979:MHQ851982 MRM851979:MRM851982 NBI851979:NBI851982 NLE851979:NLE851982 NVA851979:NVA851982 OEW851979:OEW851982 OOS851979:OOS851982 OYO851979:OYO851982 PIK851979:PIK851982 PSG851979:PSG851982 QCC851979:QCC851982 QLY851979:QLY851982 QVU851979:QVU851982 RFQ851979:RFQ851982 RPM851979:RPM851982 RZI851979:RZI851982 SJE851979:SJE851982 STA851979:STA851982 TCW851979:TCW851982 TMS851979:TMS851982 TWO851979:TWO851982 UGK851979:UGK851982 UQG851979:UQG851982 VAC851979:VAC851982 VJY851979:VJY851982 VTU851979:VTU851982 WDQ851979:WDQ851982 WNM851979:WNM851982 WXI851979:WXI851982 BA917515:BA917518 KW917515:KW917518 US917515:US917518 AEO917515:AEO917518 AOK917515:AOK917518 AYG917515:AYG917518 BIC917515:BIC917518 BRY917515:BRY917518 CBU917515:CBU917518 CLQ917515:CLQ917518 CVM917515:CVM917518 DFI917515:DFI917518 DPE917515:DPE917518 DZA917515:DZA917518 EIW917515:EIW917518 ESS917515:ESS917518 FCO917515:FCO917518 FMK917515:FMK917518 FWG917515:FWG917518 GGC917515:GGC917518 GPY917515:GPY917518 GZU917515:GZU917518 HJQ917515:HJQ917518 HTM917515:HTM917518 IDI917515:IDI917518 INE917515:INE917518 IXA917515:IXA917518 JGW917515:JGW917518 JQS917515:JQS917518 KAO917515:KAO917518 KKK917515:KKK917518 KUG917515:KUG917518 LEC917515:LEC917518 LNY917515:LNY917518 LXU917515:LXU917518 MHQ917515:MHQ917518 MRM917515:MRM917518 NBI917515:NBI917518 NLE917515:NLE917518 NVA917515:NVA917518 OEW917515:OEW917518 OOS917515:OOS917518 OYO917515:OYO917518 PIK917515:PIK917518 PSG917515:PSG917518 QCC917515:QCC917518 QLY917515:QLY917518 QVU917515:QVU917518 RFQ917515:RFQ917518 RPM917515:RPM917518 RZI917515:RZI917518 SJE917515:SJE917518 STA917515:STA917518 TCW917515:TCW917518 TMS917515:TMS917518 TWO917515:TWO917518 UGK917515:UGK917518 UQG917515:UQG917518 VAC917515:VAC917518 VJY917515:VJY917518 VTU917515:VTU917518 WDQ917515:WDQ917518 WNM917515:WNM917518 WXI917515:WXI917518 BA983051:BA983054 KW983051:KW983054 US983051:US983054 AEO983051:AEO983054 AOK983051:AOK983054 AYG983051:AYG983054 BIC983051:BIC983054 BRY983051:BRY983054 CBU983051:CBU983054 CLQ983051:CLQ983054 CVM983051:CVM983054 DFI983051:DFI983054 DPE983051:DPE983054 DZA983051:DZA983054 EIW983051:EIW983054 ESS983051:ESS983054 FCO983051:FCO983054 FMK983051:FMK983054 FWG983051:FWG983054 GGC983051:GGC983054 GPY983051:GPY983054 GZU983051:GZU983054 HJQ983051:HJQ983054 HTM983051:HTM983054 IDI983051:IDI983054 INE983051:INE983054 IXA983051:IXA983054 JGW983051:JGW983054 JQS983051:JQS983054 KAO983051:KAO983054 KKK983051:KKK983054 KUG983051:KUG983054 LEC983051:LEC983054 LNY983051:LNY983054 LXU983051:LXU983054 MHQ983051:MHQ983054 MRM983051:MRM983054 NBI983051:NBI983054 NLE983051:NLE983054 NVA983051:NVA983054 OEW983051:OEW983054 OOS983051:OOS983054 OYO983051:OYO983054 PIK983051:PIK983054 PSG983051:PSG983054 QCC983051:QCC983054 QLY983051:QLY983054 QVU983051:QVU983054 RFQ983051:RFQ983054 RPM983051:RPM983054 RZI983051:RZI983054 SJE983051:SJE983054 STA983051:STA983054 TCW983051:TCW983054 TMS983051:TMS983054 TWO983051:TWO983054 UGK983051:UGK983054 UQG983051:UQG983054 VAC983051:VAC983054 VJY983051:VJY983054 VTU983051:VTU983054 WDQ983051:WDQ983054 WNM983051:WNM983054 WXI983051:WXI983054">
      <formula1>BA11:BA11</formula1>
    </dataValidation>
  </dataValidations>
  <pageMargins left="0.92" right="0.37" top="0.51" bottom="0.2" header="0.43" footer="0.51200000000000001"/>
  <pageSetup paperSize="9" scale="6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1:BR69"/>
  <sheetViews>
    <sheetView showGridLines="0" showZeros="0" zoomScale="85" zoomScaleNormal="85" workbookViewId="0">
      <selection activeCell="E5" sqref="E5:R5"/>
    </sheetView>
  </sheetViews>
  <sheetFormatPr defaultRowHeight="13.5"/>
  <cols>
    <col min="1" max="1" width="3.375" style="740" customWidth="1"/>
    <col min="2" max="2" width="15.625" style="740" customWidth="1"/>
    <col min="3" max="3" width="17.625" style="740" customWidth="1"/>
    <col min="4" max="4" width="2.625" style="740" bestFit="1" customWidth="1"/>
    <col min="5" max="5" width="13.625" style="740" customWidth="1"/>
    <col min="6" max="6" width="7.625" style="740" customWidth="1"/>
    <col min="7" max="7" width="10.625" style="740" hidden="1" customWidth="1"/>
    <col min="8" max="8" width="8.625" style="740" hidden="1" customWidth="1"/>
    <col min="9" max="10" width="5.625" style="740" customWidth="1"/>
    <col min="11" max="11" width="10.625" style="740" hidden="1" customWidth="1"/>
    <col min="12" max="12" width="8.625" style="740" hidden="1" customWidth="1"/>
    <col min="13" max="14" width="5.625" style="740" customWidth="1"/>
    <col min="15" max="15" width="10.625" style="740" hidden="1" customWidth="1"/>
    <col min="16" max="16" width="8.625" style="740" hidden="1" customWidth="1"/>
    <col min="17" max="18" width="5.625" style="740" customWidth="1"/>
    <col min="19" max="19" width="10.625" style="740" hidden="1" customWidth="1"/>
    <col min="20" max="20" width="8.625" style="740" hidden="1" customWidth="1"/>
    <col min="21" max="22" width="5.625" style="740" customWidth="1"/>
    <col min="23" max="23" width="10.625" style="740" hidden="1" customWidth="1"/>
    <col min="24" max="24" width="8.625" style="740" hidden="1" customWidth="1"/>
    <col min="25" max="26" width="5.625" style="740" customWidth="1"/>
    <col min="27" max="27" width="10.625" style="740" hidden="1" customWidth="1"/>
    <col min="28" max="28" width="8.625" style="740" hidden="1" customWidth="1"/>
    <col min="29" max="30" width="5.625" style="740" customWidth="1"/>
    <col min="31" max="31" width="10.625" style="740" hidden="1" customWidth="1"/>
    <col min="32" max="32" width="8.625" style="740" hidden="1" customWidth="1"/>
    <col min="33" max="34" width="5.625" style="740" customWidth="1"/>
    <col min="35" max="35" width="10.625" style="740" hidden="1" customWidth="1"/>
    <col min="36" max="36" width="8.625" style="740" hidden="1" customWidth="1"/>
    <col min="37" max="38" width="5.625" style="740" customWidth="1"/>
    <col min="39" max="39" width="10.625" style="740" hidden="1" customWidth="1"/>
    <col min="40" max="40" width="8.625" style="740" hidden="1" customWidth="1"/>
    <col min="41" max="42" width="5.625" style="740" customWidth="1"/>
    <col min="43" max="43" width="10.625" style="740" hidden="1" customWidth="1"/>
    <col min="44" max="44" width="8.625" style="740" hidden="1" customWidth="1"/>
    <col min="45" max="46" width="5.625" style="740" customWidth="1"/>
    <col min="47" max="47" width="10.625" style="740" hidden="1" customWidth="1"/>
    <col min="48" max="48" width="8.625" style="740" hidden="1" customWidth="1"/>
    <col min="49" max="50" width="5.625" style="740" customWidth="1"/>
    <col min="51" max="51" width="10.625" style="740" hidden="1" customWidth="1"/>
    <col min="52" max="52" width="8.625" style="740" hidden="1" customWidth="1"/>
    <col min="53" max="54" width="5.625" style="740" customWidth="1"/>
    <col min="55" max="55" width="10.625" style="740" hidden="1" customWidth="1"/>
    <col min="56" max="56" width="8.625" style="740" hidden="1" customWidth="1"/>
    <col min="57" max="58" width="5.625" style="740" customWidth="1"/>
    <col min="59" max="59" width="10.625" style="740" hidden="1" customWidth="1"/>
    <col min="60" max="60" width="8.625" style="740" hidden="1" customWidth="1"/>
    <col min="61" max="62" width="5.625" style="740" customWidth="1"/>
    <col min="63" max="63" width="10.625" style="740" hidden="1" customWidth="1"/>
    <col min="64" max="64" width="8.625" style="740" hidden="1" customWidth="1"/>
    <col min="65" max="66" width="5.625" style="740" customWidth="1"/>
    <col min="67" max="67" width="7.875" style="740" customWidth="1"/>
    <col min="68" max="68" width="14.125" style="740" customWidth="1"/>
    <col min="69" max="69" width="6.125" style="740" customWidth="1"/>
    <col min="70" max="70" width="3.5" style="740" hidden="1" customWidth="1"/>
    <col min="71" max="256" width="9" style="740"/>
    <col min="257" max="257" width="3.375" style="740" customWidth="1"/>
    <col min="258" max="258" width="15.625" style="740" customWidth="1"/>
    <col min="259" max="259" width="17.625" style="740" customWidth="1"/>
    <col min="260" max="260" width="2.625" style="740" bestFit="1" customWidth="1"/>
    <col min="261" max="261" width="13.625" style="740" customWidth="1"/>
    <col min="262" max="262" width="7.625" style="740" customWidth="1"/>
    <col min="263" max="264" width="0" style="740" hidden="1" customWidth="1"/>
    <col min="265" max="266" width="5.625" style="740" customWidth="1"/>
    <col min="267" max="268" width="0" style="740" hidden="1" customWidth="1"/>
    <col min="269" max="270" width="5.625" style="740" customWidth="1"/>
    <col min="271" max="272" width="0" style="740" hidden="1" customWidth="1"/>
    <col min="273" max="274" width="5.625" style="740" customWidth="1"/>
    <col min="275" max="276" width="0" style="740" hidden="1" customWidth="1"/>
    <col min="277" max="278" width="5.625" style="740" customWidth="1"/>
    <col min="279" max="280" width="0" style="740" hidden="1" customWidth="1"/>
    <col min="281" max="282" width="5.625" style="740" customWidth="1"/>
    <col min="283" max="284" width="0" style="740" hidden="1" customWidth="1"/>
    <col min="285" max="286" width="5.625" style="740" customWidth="1"/>
    <col min="287" max="288" width="0" style="740" hidden="1" customWidth="1"/>
    <col min="289" max="290" width="5.625" style="740" customWidth="1"/>
    <col min="291" max="292" width="0" style="740" hidden="1" customWidth="1"/>
    <col min="293" max="294" width="5.625" style="740" customWidth="1"/>
    <col min="295" max="296" width="0" style="740" hidden="1" customWidth="1"/>
    <col min="297" max="298" width="5.625" style="740" customWidth="1"/>
    <col min="299" max="300" width="0" style="740" hidden="1" customWidth="1"/>
    <col min="301" max="302" width="5.625" style="740" customWidth="1"/>
    <col min="303" max="304" width="0" style="740" hidden="1" customWidth="1"/>
    <col min="305" max="306" width="5.625" style="740" customWidth="1"/>
    <col min="307" max="308" width="0" style="740" hidden="1" customWidth="1"/>
    <col min="309" max="310" width="5.625" style="740" customWidth="1"/>
    <col min="311" max="312" width="0" style="740" hidden="1" customWidth="1"/>
    <col min="313" max="314" width="5.625" style="740" customWidth="1"/>
    <col min="315" max="316" width="0" style="740" hidden="1" customWidth="1"/>
    <col min="317" max="318" width="5.625" style="740" customWidth="1"/>
    <col min="319" max="320" width="0" style="740" hidden="1" customWidth="1"/>
    <col min="321" max="322" width="5.625" style="740" customWidth="1"/>
    <col min="323" max="323" width="7.875" style="740" customWidth="1"/>
    <col min="324" max="324" width="14.125" style="740" customWidth="1"/>
    <col min="325" max="325" width="6.125" style="740" customWidth="1"/>
    <col min="326" max="326" width="0" style="740" hidden="1" customWidth="1"/>
    <col min="327" max="512" width="9" style="740"/>
    <col min="513" max="513" width="3.375" style="740" customWidth="1"/>
    <col min="514" max="514" width="15.625" style="740" customWidth="1"/>
    <col min="515" max="515" width="17.625" style="740" customWidth="1"/>
    <col min="516" max="516" width="2.625" style="740" bestFit="1" customWidth="1"/>
    <col min="517" max="517" width="13.625" style="740" customWidth="1"/>
    <col min="518" max="518" width="7.625" style="740" customWidth="1"/>
    <col min="519" max="520" width="0" style="740" hidden="1" customWidth="1"/>
    <col min="521" max="522" width="5.625" style="740" customWidth="1"/>
    <col min="523" max="524" width="0" style="740" hidden="1" customWidth="1"/>
    <col min="525" max="526" width="5.625" style="740" customWidth="1"/>
    <col min="527" max="528" width="0" style="740" hidden="1" customWidth="1"/>
    <col min="529" max="530" width="5.625" style="740" customWidth="1"/>
    <col min="531" max="532" width="0" style="740" hidden="1" customWidth="1"/>
    <col min="533" max="534" width="5.625" style="740" customWidth="1"/>
    <col min="535" max="536" width="0" style="740" hidden="1" customWidth="1"/>
    <col min="537" max="538" width="5.625" style="740" customWidth="1"/>
    <col min="539" max="540" width="0" style="740" hidden="1" customWidth="1"/>
    <col min="541" max="542" width="5.625" style="740" customWidth="1"/>
    <col min="543" max="544" width="0" style="740" hidden="1" customWidth="1"/>
    <col min="545" max="546" width="5.625" style="740" customWidth="1"/>
    <col min="547" max="548" width="0" style="740" hidden="1" customWidth="1"/>
    <col min="549" max="550" width="5.625" style="740" customWidth="1"/>
    <col min="551" max="552" width="0" style="740" hidden="1" customWidth="1"/>
    <col min="553" max="554" width="5.625" style="740" customWidth="1"/>
    <col min="555" max="556" width="0" style="740" hidden="1" customWidth="1"/>
    <col min="557" max="558" width="5.625" style="740" customWidth="1"/>
    <col min="559" max="560" width="0" style="740" hidden="1" customWidth="1"/>
    <col min="561" max="562" width="5.625" style="740" customWidth="1"/>
    <col min="563" max="564" width="0" style="740" hidden="1" customWidth="1"/>
    <col min="565" max="566" width="5.625" style="740" customWidth="1"/>
    <col min="567" max="568" width="0" style="740" hidden="1" customWidth="1"/>
    <col min="569" max="570" width="5.625" style="740" customWidth="1"/>
    <col min="571" max="572" width="0" style="740" hidden="1" customWidth="1"/>
    <col min="573" max="574" width="5.625" style="740" customWidth="1"/>
    <col min="575" max="576" width="0" style="740" hidden="1" customWidth="1"/>
    <col min="577" max="578" width="5.625" style="740" customWidth="1"/>
    <col min="579" max="579" width="7.875" style="740" customWidth="1"/>
    <col min="580" max="580" width="14.125" style="740" customWidth="1"/>
    <col min="581" max="581" width="6.125" style="740" customWidth="1"/>
    <col min="582" max="582" width="0" style="740" hidden="1" customWidth="1"/>
    <col min="583" max="768" width="9" style="740"/>
    <col min="769" max="769" width="3.375" style="740" customWidth="1"/>
    <col min="770" max="770" width="15.625" style="740" customWidth="1"/>
    <col min="771" max="771" width="17.625" style="740" customWidth="1"/>
    <col min="772" max="772" width="2.625" style="740" bestFit="1" customWidth="1"/>
    <col min="773" max="773" width="13.625" style="740" customWidth="1"/>
    <col min="774" max="774" width="7.625" style="740" customWidth="1"/>
    <col min="775" max="776" width="0" style="740" hidden="1" customWidth="1"/>
    <col min="777" max="778" width="5.625" style="740" customWidth="1"/>
    <col min="779" max="780" width="0" style="740" hidden="1" customWidth="1"/>
    <col min="781" max="782" width="5.625" style="740" customWidth="1"/>
    <col min="783" max="784" width="0" style="740" hidden="1" customWidth="1"/>
    <col min="785" max="786" width="5.625" style="740" customWidth="1"/>
    <col min="787" max="788" width="0" style="740" hidden="1" customWidth="1"/>
    <col min="789" max="790" width="5.625" style="740" customWidth="1"/>
    <col min="791" max="792" width="0" style="740" hidden="1" customWidth="1"/>
    <col min="793" max="794" width="5.625" style="740" customWidth="1"/>
    <col min="795" max="796" width="0" style="740" hidden="1" customWidth="1"/>
    <col min="797" max="798" width="5.625" style="740" customWidth="1"/>
    <col min="799" max="800" width="0" style="740" hidden="1" customWidth="1"/>
    <col min="801" max="802" width="5.625" style="740" customWidth="1"/>
    <col min="803" max="804" width="0" style="740" hidden="1" customWidth="1"/>
    <col min="805" max="806" width="5.625" style="740" customWidth="1"/>
    <col min="807" max="808" width="0" style="740" hidden="1" customWidth="1"/>
    <col min="809" max="810" width="5.625" style="740" customWidth="1"/>
    <col min="811" max="812" width="0" style="740" hidden="1" customWidth="1"/>
    <col min="813" max="814" width="5.625" style="740" customWidth="1"/>
    <col min="815" max="816" width="0" style="740" hidden="1" customWidth="1"/>
    <col min="817" max="818" width="5.625" style="740" customWidth="1"/>
    <col min="819" max="820" width="0" style="740" hidden="1" customWidth="1"/>
    <col min="821" max="822" width="5.625" style="740" customWidth="1"/>
    <col min="823" max="824" width="0" style="740" hidden="1" customWidth="1"/>
    <col min="825" max="826" width="5.625" style="740" customWidth="1"/>
    <col min="827" max="828" width="0" style="740" hidden="1" customWidth="1"/>
    <col min="829" max="830" width="5.625" style="740" customWidth="1"/>
    <col min="831" max="832" width="0" style="740" hidden="1" customWidth="1"/>
    <col min="833" max="834" width="5.625" style="740" customWidth="1"/>
    <col min="835" max="835" width="7.875" style="740" customWidth="1"/>
    <col min="836" max="836" width="14.125" style="740" customWidth="1"/>
    <col min="837" max="837" width="6.125" style="740" customWidth="1"/>
    <col min="838" max="838" width="0" style="740" hidden="1" customWidth="1"/>
    <col min="839" max="1024" width="9" style="740"/>
    <col min="1025" max="1025" width="3.375" style="740" customWidth="1"/>
    <col min="1026" max="1026" width="15.625" style="740" customWidth="1"/>
    <col min="1027" max="1027" width="17.625" style="740" customWidth="1"/>
    <col min="1028" max="1028" width="2.625" style="740" bestFit="1" customWidth="1"/>
    <col min="1029" max="1029" width="13.625" style="740" customWidth="1"/>
    <col min="1030" max="1030" width="7.625" style="740" customWidth="1"/>
    <col min="1031" max="1032" width="0" style="740" hidden="1" customWidth="1"/>
    <col min="1033" max="1034" width="5.625" style="740" customWidth="1"/>
    <col min="1035" max="1036" width="0" style="740" hidden="1" customWidth="1"/>
    <col min="1037" max="1038" width="5.625" style="740" customWidth="1"/>
    <col min="1039" max="1040" width="0" style="740" hidden="1" customWidth="1"/>
    <col min="1041" max="1042" width="5.625" style="740" customWidth="1"/>
    <col min="1043" max="1044" width="0" style="740" hidden="1" customWidth="1"/>
    <col min="1045" max="1046" width="5.625" style="740" customWidth="1"/>
    <col min="1047" max="1048" width="0" style="740" hidden="1" customWidth="1"/>
    <col min="1049" max="1050" width="5.625" style="740" customWidth="1"/>
    <col min="1051" max="1052" width="0" style="740" hidden="1" customWidth="1"/>
    <col min="1053" max="1054" width="5.625" style="740" customWidth="1"/>
    <col min="1055" max="1056" width="0" style="740" hidden="1" customWidth="1"/>
    <col min="1057" max="1058" width="5.625" style="740" customWidth="1"/>
    <col min="1059" max="1060" width="0" style="740" hidden="1" customWidth="1"/>
    <col min="1061" max="1062" width="5.625" style="740" customWidth="1"/>
    <col min="1063" max="1064" width="0" style="740" hidden="1" customWidth="1"/>
    <col min="1065" max="1066" width="5.625" style="740" customWidth="1"/>
    <col min="1067" max="1068" width="0" style="740" hidden="1" customWidth="1"/>
    <col min="1069" max="1070" width="5.625" style="740" customWidth="1"/>
    <col min="1071" max="1072" width="0" style="740" hidden="1" customWidth="1"/>
    <col min="1073" max="1074" width="5.625" style="740" customWidth="1"/>
    <col min="1075" max="1076" width="0" style="740" hidden="1" customWidth="1"/>
    <col min="1077" max="1078" width="5.625" style="740" customWidth="1"/>
    <col min="1079" max="1080" width="0" style="740" hidden="1" customWidth="1"/>
    <col min="1081" max="1082" width="5.625" style="740" customWidth="1"/>
    <col min="1083" max="1084" width="0" style="740" hidden="1" customWidth="1"/>
    <col min="1085" max="1086" width="5.625" style="740" customWidth="1"/>
    <col min="1087" max="1088" width="0" style="740" hidden="1" customWidth="1"/>
    <col min="1089" max="1090" width="5.625" style="740" customWidth="1"/>
    <col min="1091" max="1091" width="7.875" style="740" customWidth="1"/>
    <col min="1092" max="1092" width="14.125" style="740" customWidth="1"/>
    <col min="1093" max="1093" width="6.125" style="740" customWidth="1"/>
    <col min="1094" max="1094" width="0" style="740" hidden="1" customWidth="1"/>
    <col min="1095" max="1280" width="9" style="740"/>
    <col min="1281" max="1281" width="3.375" style="740" customWidth="1"/>
    <col min="1282" max="1282" width="15.625" style="740" customWidth="1"/>
    <col min="1283" max="1283" width="17.625" style="740" customWidth="1"/>
    <col min="1284" max="1284" width="2.625" style="740" bestFit="1" customWidth="1"/>
    <col min="1285" max="1285" width="13.625" style="740" customWidth="1"/>
    <col min="1286" max="1286" width="7.625" style="740" customWidth="1"/>
    <col min="1287" max="1288" width="0" style="740" hidden="1" customWidth="1"/>
    <col min="1289" max="1290" width="5.625" style="740" customWidth="1"/>
    <col min="1291" max="1292" width="0" style="740" hidden="1" customWidth="1"/>
    <col min="1293" max="1294" width="5.625" style="740" customWidth="1"/>
    <col min="1295" max="1296" width="0" style="740" hidden="1" customWidth="1"/>
    <col min="1297" max="1298" width="5.625" style="740" customWidth="1"/>
    <col min="1299" max="1300" width="0" style="740" hidden="1" customWidth="1"/>
    <col min="1301" max="1302" width="5.625" style="740" customWidth="1"/>
    <col min="1303" max="1304" width="0" style="740" hidden="1" customWidth="1"/>
    <col min="1305" max="1306" width="5.625" style="740" customWidth="1"/>
    <col min="1307" max="1308" width="0" style="740" hidden="1" customWidth="1"/>
    <col min="1309" max="1310" width="5.625" style="740" customWidth="1"/>
    <col min="1311" max="1312" width="0" style="740" hidden="1" customWidth="1"/>
    <col min="1313" max="1314" width="5.625" style="740" customWidth="1"/>
    <col min="1315" max="1316" width="0" style="740" hidden="1" customWidth="1"/>
    <col min="1317" max="1318" width="5.625" style="740" customWidth="1"/>
    <col min="1319" max="1320" width="0" style="740" hidden="1" customWidth="1"/>
    <col min="1321" max="1322" width="5.625" style="740" customWidth="1"/>
    <col min="1323" max="1324" width="0" style="740" hidden="1" customWidth="1"/>
    <col min="1325" max="1326" width="5.625" style="740" customWidth="1"/>
    <col min="1327" max="1328" width="0" style="740" hidden="1" customWidth="1"/>
    <col min="1329" max="1330" width="5.625" style="740" customWidth="1"/>
    <col min="1331" max="1332" width="0" style="740" hidden="1" customWidth="1"/>
    <col min="1333" max="1334" width="5.625" style="740" customWidth="1"/>
    <col min="1335" max="1336" width="0" style="740" hidden="1" customWidth="1"/>
    <col min="1337" max="1338" width="5.625" style="740" customWidth="1"/>
    <col min="1339" max="1340" width="0" style="740" hidden="1" customWidth="1"/>
    <col min="1341" max="1342" width="5.625" style="740" customWidth="1"/>
    <col min="1343" max="1344" width="0" style="740" hidden="1" customWidth="1"/>
    <col min="1345" max="1346" width="5.625" style="740" customWidth="1"/>
    <col min="1347" max="1347" width="7.875" style="740" customWidth="1"/>
    <col min="1348" max="1348" width="14.125" style="740" customWidth="1"/>
    <col min="1349" max="1349" width="6.125" style="740" customWidth="1"/>
    <col min="1350" max="1350" width="0" style="740" hidden="1" customWidth="1"/>
    <col min="1351" max="1536" width="9" style="740"/>
    <col min="1537" max="1537" width="3.375" style="740" customWidth="1"/>
    <col min="1538" max="1538" width="15.625" style="740" customWidth="1"/>
    <col min="1539" max="1539" width="17.625" style="740" customWidth="1"/>
    <col min="1540" max="1540" width="2.625" style="740" bestFit="1" customWidth="1"/>
    <col min="1541" max="1541" width="13.625" style="740" customWidth="1"/>
    <col min="1542" max="1542" width="7.625" style="740" customWidth="1"/>
    <col min="1543" max="1544" width="0" style="740" hidden="1" customWidth="1"/>
    <col min="1545" max="1546" width="5.625" style="740" customWidth="1"/>
    <col min="1547" max="1548" width="0" style="740" hidden="1" customWidth="1"/>
    <col min="1549" max="1550" width="5.625" style="740" customWidth="1"/>
    <col min="1551" max="1552" width="0" style="740" hidden="1" customWidth="1"/>
    <col min="1553" max="1554" width="5.625" style="740" customWidth="1"/>
    <col min="1555" max="1556" width="0" style="740" hidden="1" customWidth="1"/>
    <col min="1557" max="1558" width="5.625" style="740" customWidth="1"/>
    <col min="1559" max="1560" width="0" style="740" hidden="1" customWidth="1"/>
    <col min="1561" max="1562" width="5.625" style="740" customWidth="1"/>
    <col min="1563" max="1564" width="0" style="740" hidden="1" customWidth="1"/>
    <col min="1565" max="1566" width="5.625" style="740" customWidth="1"/>
    <col min="1567" max="1568" width="0" style="740" hidden="1" customWidth="1"/>
    <col min="1569" max="1570" width="5.625" style="740" customWidth="1"/>
    <col min="1571" max="1572" width="0" style="740" hidden="1" customWidth="1"/>
    <col min="1573" max="1574" width="5.625" style="740" customWidth="1"/>
    <col min="1575" max="1576" width="0" style="740" hidden="1" customWidth="1"/>
    <col min="1577" max="1578" width="5.625" style="740" customWidth="1"/>
    <col min="1579" max="1580" width="0" style="740" hidden="1" customWidth="1"/>
    <col min="1581" max="1582" width="5.625" style="740" customWidth="1"/>
    <col min="1583" max="1584" width="0" style="740" hidden="1" customWidth="1"/>
    <col min="1585" max="1586" width="5.625" style="740" customWidth="1"/>
    <col min="1587" max="1588" width="0" style="740" hidden="1" customWidth="1"/>
    <col min="1589" max="1590" width="5.625" style="740" customWidth="1"/>
    <col min="1591" max="1592" width="0" style="740" hidden="1" customWidth="1"/>
    <col min="1593" max="1594" width="5.625" style="740" customWidth="1"/>
    <col min="1595" max="1596" width="0" style="740" hidden="1" customWidth="1"/>
    <col min="1597" max="1598" width="5.625" style="740" customWidth="1"/>
    <col min="1599" max="1600" width="0" style="740" hidden="1" customWidth="1"/>
    <col min="1601" max="1602" width="5.625" style="740" customWidth="1"/>
    <col min="1603" max="1603" width="7.875" style="740" customWidth="1"/>
    <col min="1604" max="1604" width="14.125" style="740" customWidth="1"/>
    <col min="1605" max="1605" width="6.125" style="740" customWidth="1"/>
    <col min="1606" max="1606" width="0" style="740" hidden="1" customWidth="1"/>
    <col min="1607" max="1792" width="9" style="740"/>
    <col min="1793" max="1793" width="3.375" style="740" customWidth="1"/>
    <col min="1794" max="1794" width="15.625" style="740" customWidth="1"/>
    <col min="1795" max="1795" width="17.625" style="740" customWidth="1"/>
    <col min="1796" max="1796" width="2.625" style="740" bestFit="1" customWidth="1"/>
    <col min="1797" max="1797" width="13.625" style="740" customWidth="1"/>
    <col min="1798" max="1798" width="7.625" style="740" customWidth="1"/>
    <col min="1799" max="1800" width="0" style="740" hidden="1" customWidth="1"/>
    <col min="1801" max="1802" width="5.625" style="740" customWidth="1"/>
    <col min="1803" max="1804" width="0" style="740" hidden="1" customWidth="1"/>
    <col min="1805" max="1806" width="5.625" style="740" customWidth="1"/>
    <col min="1807" max="1808" width="0" style="740" hidden="1" customWidth="1"/>
    <col min="1809" max="1810" width="5.625" style="740" customWidth="1"/>
    <col min="1811" max="1812" width="0" style="740" hidden="1" customWidth="1"/>
    <col min="1813" max="1814" width="5.625" style="740" customWidth="1"/>
    <col min="1815" max="1816" width="0" style="740" hidden="1" customWidth="1"/>
    <col min="1817" max="1818" width="5.625" style="740" customWidth="1"/>
    <col min="1819" max="1820" width="0" style="740" hidden="1" customWidth="1"/>
    <col min="1821" max="1822" width="5.625" style="740" customWidth="1"/>
    <col min="1823" max="1824" width="0" style="740" hidden="1" customWidth="1"/>
    <col min="1825" max="1826" width="5.625" style="740" customWidth="1"/>
    <col min="1827" max="1828" width="0" style="740" hidden="1" customWidth="1"/>
    <col min="1829" max="1830" width="5.625" style="740" customWidth="1"/>
    <col min="1831" max="1832" width="0" style="740" hidden="1" customWidth="1"/>
    <col min="1833" max="1834" width="5.625" style="740" customWidth="1"/>
    <col min="1835" max="1836" width="0" style="740" hidden="1" customWidth="1"/>
    <col min="1837" max="1838" width="5.625" style="740" customWidth="1"/>
    <col min="1839" max="1840" width="0" style="740" hidden="1" customWidth="1"/>
    <col min="1841" max="1842" width="5.625" style="740" customWidth="1"/>
    <col min="1843" max="1844" width="0" style="740" hidden="1" customWidth="1"/>
    <col min="1845" max="1846" width="5.625" style="740" customWidth="1"/>
    <col min="1847" max="1848" width="0" style="740" hidden="1" customWidth="1"/>
    <col min="1849" max="1850" width="5.625" style="740" customWidth="1"/>
    <col min="1851" max="1852" width="0" style="740" hidden="1" customWidth="1"/>
    <col min="1853" max="1854" width="5.625" style="740" customWidth="1"/>
    <col min="1855" max="1856" width="0" style="740" hidden="1" customWidth="1"/>
    <col min="1857" max="1858" width="5.625" style="740" customWidth="1"/>
    <col min="1859" max="1859" width="7.875" style="740" customWidth="1"/>
    <col min="1860" max="1860" width="14.125" style="740" customWidth="1"/>
    <col min="1861" max="1861" width="6.125" style="740" customWidth="1"/>
    <col min="1862" max="1862" width="0" style="740" hidden="1" customWidth="1"/>
    <col min="1863" max="2048" width="9" style="740"/>
    <col min="2049" max="2049" width="3.375" style="740" customWidth="1"/>
    <col min="2050" max="2050" width="15.625" style="740" customWidth="1"/>
    <col min="2051" max="2051" width="17.625" style="740" customWidth="1"/>
    <col min="2052" max="2052" width="2.625" style="740" bestFit="1" customWidth="1"/>
    <col min="2053" max="2053" width="13.625" style="740" customWidth="1"/>
    <col min="2054" max="2054" width="7.625" style="740" customWidth="1"/>
    <col min="2055" max="2056" width="0" style="740" hidden="1" customWidth="1"/>
    <col min="2057" max="2058" width="5.625" style="740" customWidth="1"/>
    <col min="2059" max="2060" width="0" style="740" hidden="1" customWidth="1"/>
    <col min="2061" max="2062" width="5.625" style="740" customWidth="1"/>
    <col min="2063" max="2064" width="0" style="740" hidden="1" customWidth="1"/>
    <col min="2065" max="2066" width="5.625" style="740" customWidth="1"/>
    <col min="2067" max="2068" width="0" style="740" hidden="1" customWidth="1"/>
    <col min="2069" max="2070" width="5.625" style="740" customWidth="1"/>
    <col min="2071" max="2072" width="0" style="740" hidden="1" customWidth="1"/>
    <col min="2073" max="2074" width="5.625" style="740" customWidth="1"/>
    <col min="2075" max="2076" width="0" style="740" hidden="1" customWidth="1"/>
    <col min="2077" max="2078" width="5.625" style="740" customWidth="1"/>
    <col min="2079" max="2080" width="0" style="740" hidden="1" customWidth="1"/>
    <col min="2081" max="2082" width="5.625" style="740" customWidth="1"/>
    <col min="2083" max="2084" width="0" style="740" hidden="1" customWidth="1"/>
    <col min="2085" max="2086" width="5.625" style="740" customWidth="1"/>
    <col min="2087" max="2088" width="0" style="740" hidden="1" customWidth="1"/>
    <col min="2089" max="2090" width="5.625" style="740" customWidth="1"/>
    <col min="2091" max="2092" width="0" style="740" hidden="1" customWidth="1"/>
    <col min="2093" max="2094" width="5.625" style="740" customWidth="1"/>
    <col min="2095" max="2096" width="0" style="740" hidden="1" customWidth="1"/>
    <col min="2097" max="2098" width="5.625" style="740" customWidth="1"/>
    <col min="2099" max="2100" width="0" style="740" hidden="1" customWidth="1"/>
    <col min="2101" max="2102" width="5.625" style="740" customWidth="1"/>
    <col min="2103" max="2104" width="0" style="740" hidden="1" customWidth="1"/>
    <col min="2105" max="2106" width="5.625" style="740" customWidth="1"/>
    <col min="2107" max="2108" width="0" style="740" hidden="1" customWidth="1"/>
    <col min="2109" max="2110" width="5.625" style="740" customWidth="1"/>
    <col min="2111" max="2112" width="0" style="740" hidden="1" customWidth="1"/>
    <col min="2113" max="2114" width="5.625" style="740" customWidth="1"/>
    <col min="2115" max="2115" width="7.875" style="740" customWidth="1"/>
    <col min="2116" max="2116" width="14.125" style="740" customWidth="1"/>
    <col min="2117" max="2117" width="6.125" style="740" customWidth="1"/>
    <col min="2118" max="2118" width="0" style="740" hidden="1" customWidth="1"/>
    <col min="2119" max="2304" width="9" style="740"/>
    <col min="2305" max="2305" width="3.375" style="740" customWidth="1"/>
    <col min="2306" max="2306" width="15.625" style="740" customWidth="1"/>
    <col min="2307" max="2307" width="17.625" style="740" customWidth="1"/>
    <col min="2308" max="2308" width="2.625" style="740" bestFit="1" customWidth="1"/>
    <col min="2309" max="2309" width="13.625" style="740" customWidth="1"/>
    <col min="2310" max="2310" width="7.625" style="740" customWidth="1"/>
    <col min="2311" max="2312" width="0" style="740" hidden="1" customWidth="1"/>
    <col min="2313" max="2314" width="5.625" style="740" customWidth="1"/>
    <col min="2315" max="2316" width="0" style="740" hidden="1" customWidth="1"/>
    <col min="2317" max="2318" width="5.625" style="740" customWidth="1"/>
    <col min="2319" max="2320" width="0" style="740" hidden="1" customWidth="1"/>
    <col min="2321" max="2322" width="5.625" style="740" customWidth="1"/>
    <col min="2323" max="2324" width="0" style="740" hidden="1" customWidth="1"/>
    <col min="2325" max="2326" width="5.625" style="740" customWidth="1"/>
    <col min="2327" max="2328" width="0" style="740" hidden="1" customWidth="1"/>
    <col min="2329" max="2330" width="5.625" style="740" customWidth="1"/>
    <col min="2331" max="2332" width="0" style="740" hidden="1" customWidth="1"/>
    <col min="2333" max="2334" width="5.625" style="740" customWidth="1"/>
    <col min="2335" max="2336" width="0" style="740" hidden="1" customWidth="1"/>
    <col min="2337" max="2338" width="5.625" style="740" customWidth="1"/>
    <col min="2339" max="2340" width="0" style="740" hidden="1" customWidth="1"/>
    <col min="2341" max="2342" width="5.625" style="740" customWidth="1"/>
    <col min="2343" max="2344" width="0" style="740" hidden="1" customWidth="1"/>
    <col min="2345" max="2346" width="5.625" style="740" customWidth="1"/>
    <col min="2347" max="2348" width="0" style="740" hidden="1" customWidth="1"/>
    <col min="2349" max="2350" width="5.625" style="740" customWidth="1"/>
    <col min="2351" max="2352" width="0" style="740" hidden="1" customWidth="1"/>
    <col min="2353" max="2354" width="5.625" style="740" customWidth="1"/>
    <col min="2355" max="2356" width="0" style="740" hidden="1" customWidth="1"/>
    <col min="2357" max="2358" width="5.625" style="740" customWidth="1"/>
    <col min="2359" max="2360" width="0" style="740" hidden="1" customWidth="1"/>
    <col min="2361" max="2362" width="5.625" style="740" customWidth="1"/>
    <col min="2363" max="2364" width="0" style="740" hidden="1" customWidth="1"/>
    <col min="2365" max="2366" width="5.625" style="740" customWidth="1"/>
    <col min="2367" max="2368" width="0" style="740" hidden="1" customWidth="1"/>
    <col min="2369" max="2370" width="5.625" style="740" customWidth="1"/>
    <col min="2371" max="2371" width="7.875" style="740" customWidth="1"/>
    <col min="2372" max="2372" width="14.125" style="740" customWidth="1"/>
    <col min="2373" max="2373" width="6.125" style="740" customWidth="1"/>
    <col min="2374" max="2374" width="0" style="740" hidden="1" customWidth="1"/>
    <col min="2375" max="2560" width="9" style="740"/>
    <col min="2561" max="2561" width="3.375" style="740" customWidth="1"/>
    <col min="2562" max="2562" width="15.625" style="740" customWidth="1"/>
    <col min="2563" max="2563" width="17.625" style="740" customWidth="1"/>
    <col min="2564" max="2564" width="2.625" style="740" bestFit="1" customWidth="1"/>
    <col min="2565" max="2565" width="13.625" style="740" customWidth="1"/>
    <col min="2566" max="2566" width="7.625" style="740" customWidth="1"/>
    <col min="2567" max="2568" width="0" style="740" hidden="1" customWidth="1"/>
    <col min="2569" max="2570" width="5.625" style="740" customWidth="1"/>
    <col min="2571" max="2572" width="0" style="740" hidden="1" customWidth="1"/>
    <col min="2573" max="2574" width="5.625" style="740" customWidth="1"/>
    <col min="2575" max="2576" width="0" style="740" hidden="1" customWidth="1"/>
    <col min="2577" max="2578" width="5.625" style="740" customWidth="1"/>
    <col min="2579" max="2580" width="0" style="740" hidden="1" customWidth="1"/>
    <col min="2581" max="2582" width="5.625" style="740" customWidth="1"/>
    <col min="2583" max="2584" width="0" style="740" hidden="1" customWidth="1"/>
    <col min="2585" max="2586" width="5.625" style="740" customWidth="1"/>
    <col min="2587" max="2588" width="0" style="740" hidden="1" customWidth="1"/>
    <col min="2589" max="2590" width="5.625" style="740" customWidth="1"/>
    <col min="2591" max="2592" width="0" style="740" hidden="1" customWidth="1"/>
    <col min="2593" max="2594" width="5.625" style="740" customWidth="1"/>
    <col min="2595" max="2596" width="0" style="740" hidden="1" customWidth="1"/>
    <col min="2597" max="2598" width="5.625" style="740" customWidth="1"/>
    <col min="2599" max="2600" width="0" style="740" hidden="1" customWidth="1"/>
    <col min="2601" max="2602" width="5.625" style="740" customWidth="1"/>
    <col min="2603" max="2604" width="0" style="740" hidden="1" customWidth="1"/>
    <col min="2605" max="2606" width="5.625" style="740" customWidth="1"/>
    <col min="2607" max="2608" width="0" style="740" hidden="1" customWidth="1"/>
    <col min="2609" max="2610" width="5.625" style="740" customWidth="1"/>
    <col min="2611" max="2612" width="0" style="740" hidden="1" customWidth="1"/>
    <col min="2613" max="2614" width="5.625" style="740" customWidth="1"/>
    <col min="2615" max="2616" width="0" style="740" hidden="1" customWidth="1"/>
    <col min="2617" max="2618" width="5.625" style="740" customWidth="1"/>
    <col min="2619" max="2620" width="0" style="740" hidden="1" customWidth="1"/>
    <col min="2621" max="2622" width="5.625" style="740" customWidth="1"/>
    <col min="2623" max="2624" width="0" style="740" hidden="1" customWidth="1"/>
    <col min="2625" max="2626" width="5.625" style="740" customWidth="1"/>
    <col min="2627" max="2627" width="7.875" style="740" customWidth="1"/>
    <col min="2628" max="2628" width="14.125" style="740" customWidth="1"/>
    <col min="2629" max="2629" width="6.125" style="740" customWidth="1"/>
    <col min="2630" max="2630" width="0" style="740" hidden="1" customWidth="1"/>
    <col min="2631" max="2816" width="9" style="740"/>
    <col min="2817" max="2817" width="3.375" style="740" customWidth="1"/>
    <col min="2818" max="2818" width="15.625" style="740" customWidth="1"/>
    <col min="2819" max="2819" width="17.625" style="740" customWidth="1"/>
    <col min="2820" max="2820" width="2.625" style="740" bestFit="1" customWidth="1"/>
    <col min="2821" max="2821" width="13.625" style="740" customWidth="1"/>
    <col min="2822" max="2822" width="7.625" style="740" customWidth="1"/>
    <col min="2823" max="2824" width="0" style="740" hidden="1" customWidth="1"/>
    <col min="2825" max="2826" width="5.625" style="740" customWidth="1"/>
    <col min="2827" max="2828" width="0" style="740" hidden="1" customWidth="1"/>
    <col min="2829" max="2830" width="5.625" style="740" customWidth="1"/>
    <col min="2831" max="2832" width="0" style="740" hidden="1" customWidth="1"/>
    <col min="2833" max="2834" width="5.625" style="740" customWidth="1"/>
    <col min="2835" max="2836" width="0" style="740" hidden="1" customWidth="1"/>
    <col min="2837" max="2838" width="5.625" style="740" customWidth="1"/>
    <col min="2839" max="2840" width="0" style="740" hidden="1" customWidth="1"/>
    <col min="2841" max="2842" width="5.625" style="740" customWidth="1"/>
    <col min="2843" max="2844" width="0" style="740" hidden="1" customWidth="1"/>
    <col min="2845" max="2846" width="5.625" style="740" customWidth="1"/>
    <col min="2847" max="2848" width="0" style="740" hidden="1" customWidth="1"/>
    <col min="2849" max="2850" width="5.625" style="740" customWidth="1"/>
    <col min="2851" max="2852" width="0" style="740" hidden="1" customWidth="1"/>
    <col min="2853" max="2854" width="5.625" style="740" customWidth="1"/>
    <col min="2855" max="2856" width="0" style="740" hidden="1" customWidth="1"/>
    <col min="2857" max="2858" width="5.625" style="740" customWidth="1"/>
    <col min="2859" max="2860" width="0" style="740" hidden="1" customWidth="1"/>
    <col min="2861" max="2862" width="5.625" style="740" customWidth="1"/>
    <col min="2863" max="2864" width="0" style="740" hidden="1" customWidth="1"/>
    <col min="2865" max="2866" width="5.625" style="740" customWidth="1"/>
    <col min="2867" max="2868" width="0" style="740" hidden="1" customWidth="1"/>
    <col min="2869" max="2870" width="5.625" style="740" customWidth="1"/>
    <col min="2871" max="2872" width="0" style="740" hidden="1" customWidth="1"/>
    <col min="2873" max="2874" width="5.625" style="740" customWidth="1"/>
    <col min="2875" max="2876" width="0" style="740" hidden="1" customWidth="1"/>
    <col min="2877" max="2878" width="5.625" style="740" customWidth="1"/>
    <col min="2879" max="2880" width="0" style="740" hidden="1" customWidth="1"/>
    <col min="2881" max="2882" width="5.625" style="740" customWidth="1"/>
    <col min="2883" max="2883" width="7.875" style="740" customWidth="1"/>
    <col min="2884" max="2884" width="14.125" style="740" customWidth="1"/>
    <col min="2885" max="2885" width="6.125" style="740" customWidth="1"/>
    <col min="2886" max="2886" width="0" style="740" hidden="1" customWidth="1"/>
    <col min="2887" max="3072" width="9" style="740"/>
    <col min="3073" max="3073" width="3.375" style="740" customWidth="1"/>
    <col min="3074" max="3074" width="15.625" style="740" customWidth="1"/>
    <col min="3075" max="3075" width="17.625" style="740" customWidth="1"/>
    <col min="3076" max="3076" width="2.625" style="740" bestFit="1" customWidth="1"/>
    <col min="3077" max="3077" width="13.625" style="740" customWidth="1"/>
    <col min="3078" max="3078" width="7.625" style="740" customWidth="1"/>
    <col min="3079" max="3080" width="0" style="740" hidden="1" customWidth="1"/>
    <col min="3081" max="3082" width="5.625" style="740" customWidth="1"/>
    <col min="3083" max="3084" width="0" style="740" hidden="1" customWidth="1"/>
    <col min="3085" max="3086" width="5.625" style="740" customWidth="1"/>
    <col min="3087" max="3088" width="0" style="740" hidden="1" customWidth="1"/>
    <col min="3089" max="3090" width="5.625" style="740" customWidth="1"/>
    <col min="3091" max="3092" width="0" style="740" hidden="1" customWidth="1"/>
    <col min="3093" max="3094" width="5.625" style="740" customWidth="1"/>
    <col min="3095" max="3096" width="0" style="740" hidden="1" customWidth="1"/>
    <col min="3097" max="3098" width="5.625" style="740" customWidth="1"/>
    <col min="3099" max="3100" width="0" style="740" hidden="1" customWidth="1"/>
    <col min="3101" max="3102" width="5.625" style="740" customWidth="1"/>
    <col min="3103" max="3104" width="0" style="740" hidden="1" customWidth="1"/>
    <col min="3105" max="3106" width="5.625" style="740" customWidth="1"/>
    <col min="3107" max="3108" width="0" style="740" hidden="1" customWidth="1"/>
    <col min="3109" max="3110" width="5.625" style="740" customWidth="1"/>
    <col min="3111" max="3112" width="0" style="740" hidden="1" customWidth="1"/>
    <col min="3113" max="3114" width="5.625" style="740" customWidth="1"/>
    <col min="3115" max="3116" width="0" style="740" hidden="1" customWidth="1"/>
    <col min="3117" max="3118" width="5.625" style="740" customWidth="1"/>
    <col min="3119" max="3120" width="0" style="740" hidden="1" customWidth="1"/>
    <col min="3121" max="3122" width="5.625" style="740" customWidth="1"/>
    <col min="3123" max="3124" width="0" style="740" hidden="1" customWidth="1"/>
    <col min="3125" max="3126" width="5.625" style="740" customWidth="1"/>
    <col min="3127" max="3128" width="0" style="740" hidden="1" customWidth="1"/>
    <col min="3129" max="3130" width="5.625" style="740" customWidth="1"/>
    <col min="3131" max="3132" width="0" style="740" hidden="1" customWidth="1"/>
    <col min="3133" max="3134" width="5.625" style="740" customWidth="1"/>
    <col min="3135" max="3136" width="0" style="740" hidden="1" customWidth="1"/>
    <col min="3137" max="3138" width="5.625" style="740" customWidth="1"/>
    <col min="3139" max="3139" width="7.875" style="740" customWidth="1"/>
    <col min="3140" max="3140" width="14.125" style="740" customWidth="1"/>
    <col min="3141" max="3141" width="6.125" style="740" customWidth="1"/>
    <col min="3142" max="3142" width="0" style="740" hidden="1" customWidth="1"/>
    <col min="3143" max="3328" width="9" style="740"/>
    <col min="3329" max="3329" width="3.375" style="740" customWidth="1"/>
    <col min="3330" max="3330" width="15.625" style="740" customWidth="1"/>
    <col min="3331" max="3331" width="17.625" style="740" customWidth="1"/>
    <col min="3332" max="3332" width="2.625" style="740" bestFit="1" customWidth="1"/>
    <col min="3333" max="3333" width="13.625" style="740" customWidth="1"/>
    <col min="3334" max="3334" width="7.625" style="740" customWidth="1"/>
    <col min="3335" max="3336" width="0" style="740" hidden="1" customWidth="1"/>
    <col min="3337" max="3338" width="5.625" style="740" customWidth="1"/>
    <col min="3339" max="3340" width="0" style="740" hidden="1" customWidth="1"/>
    <col min="3341" max="3342" width="5.625" style="740" customWidth="1"/>
    <col min="3343" max="3344" width="0" style="740" hidden="1" customWidth="1"/>
    <col min="3345" max="3346" width="5.625" style="740" customWidth="1"/>
    <col min="3347" max="3348" width="0" style="740" hidden="1" customWidth="1"/>
    <col min="3349" max="3350" width="5.625" style="740" customWidth="1"/>
    <col min="3351" max="3352" width="0" style="740" hidden="1" customWidth="1"/>
    <col min="3353" max="3354" width="5.625" style="740" customWidth="1"/>
    <col min="3355" max="3356" width="0" style="740" hidden="1" customWidth="1"/>
    <col min="3357" max="3358" width="5.625" style="740" customWidth="1"/>
    <col min="3359" max="3360" width="0" style="740" hidden="1" customWidth="1"/>
    <col min="3361" max="3362" width="5.625" style="740" customWidth="1"/>
    <col min="3363" max="3364" width="0" style="740" hidden="1" customWidth="1"/>
    <col min="3365" max="3366" width="5.625" style="740" customWidth="1"/>
    <col min="3367" max="3368" width="0" style="740" hidden="1" customWidth="1"/>
    <col min="3369" max="3370" width="5.625" style="740" customWidth="1"/>
    <col min="3371" max="3372" width="0" style="740" hidden="1" customWidth="1"/>
    <col min="3373" max="3374" width="5.625" style="740" customWidth="1"/>
    <col min="3375" max="3376" width="0" style="740" hidden="1" customWidth="1"/>
    <col min="3377" max="3378" width="5.625" style="740" customWidth="1"/>
    <col min="3379" max="3380" width="0" style="740" hidden="1" customWidth="1"/>
    <col min="3381" max="3382" width="5.625" style="740" customWidth="1"/>
    <col min="3383" max="3384" width="0" style="740" hidden="1" customWidth="1"/>
    <col min="3385" max="3386" width="5.625" style="740" customWidth="1"/>
    <col min="3387" max="3388" width="0" style="740" hidden="1" customWidth="1"/>
    <col min="3389" max="3390" width="5.625" style="740" customWidth="1"/>
    <col min="3391" max="3392" width="0" style="740" hidden="1" customWidth="1"/>
    <col min="3393" max="3394" width="5.625" style="740" customWidth="1"/>
    <col min="3395" max="3395" width="7.875" style="740" customWidth="1"/>
    <col min="3396" max="3396" width="14.125" style="740" customWidth="1"/>
    <col min="3397" max="3397" width="6.125" style="740" customWidth="1"/>
    <col min="3398" max="3398" width="0" style="740" hidden="1" customWidth="1"/>
    <col min="3399" max="3584" width="9" style="740"/>
    <col min="3585" max="3585" width="3.375" style="740" customWidth="1"/>
    <col min="3586" max="3586" width="15.625" style="740" customWidth="1"/>
    <col min="3587" max="3587" width="17.625" style="740" customWidth="1"/>
    <col min="3588" max="3588" width="2.625" style="740" bestFit="1" customWidth="1"/>
    <col min="3589" max="3589" width="13.625" style="740" customWidth="1"/>
    <col min="3590" max="3590" width="7.625" style="740" customWidth="1"/>
    <col min="3591" max="3592" width="0" style="740" hidden="1" customWidth="1"/>
    <col min="3593" max="3594" width="5.625" style="740" customWidth="1"/>
    <col min="3595" max="3596" width="0" style="740" hidden="1" customWidth="1"/>
    <col min="3597" max="3598" width="5.625" style="740" customWidth="1"/>
    <col min="3599" max="3600" width="0" style="740" hidden="1" customWidth="1"/>
    <col min="3601" max="3602" width="5.625" style="740" customWidth="1"/>
    <col min="3603" max="3604" width="0" style="740" hidden="1" customWidth="1"/>
    <col min="3605" max="3606" width="5.625" style="740" customWidth="1"/>
    <col min="3607" max="3608" width="0" style="740" hidden="1" customWidth="1"/>
    <col min="3609" max="3610" width="5.625" style="740" customWidth="1"/>
    <col min="3611" max="3612" width="0" style="740" hidden="1" customWidth="1"/>
    <col min="3613" max="3614" width="5.625" style="740" customWidth="1"/>
    <col min="3615" max="3616" width="0" style="740" hidden="1" customWidth="1"/>
    <col min="3617" max="3618" width="5.625" style="740" customWidth="1"/>
    <col min="3619" max="3620" width="0" style="740" hidden="1" customWidth="1"/>
    <col min="3621" max="3622" width="5.625" style="740" customWidth="1"/>
    <col min="3623" max="3624" width="0" style="740" hidden="1" customWidth="1"/>
    <col min="3625" max="3626" width="5.625" style="740" customWidth="1"/>
    <col min="3627" max="3628" width="0" style="740" hidden="1" customWidth="1"/>
    <col min="3629" max="3630" width="5.625" style="740" customWidth="1"/>
    <col min="3631" max="3632" width="0" style="740" hidden="1" customWidth="1"/>
    <col min="3633" max="3634" width="5.625" style="740" customWidth="1"/>
    <col min="3635" max="3636" width="0" style="740" hidden="1" customWidth="1"/>
    <col min="3637" max="3638" width="5.625" style="740" customWidth="1"/>
    <col min="3639" max="3640" width="0" style="740" hidden="1" customWidth="1"/>
    <col min="3641" max="3642" width="5.625" style="740" customWidth="1"/>
    <col min="3643" max="3644" width="0" style="740" hidden="1" customWidth="1"/>
    <col min="3645" max="3646" width="5.625" style="740" customWidth="1"/>
    <col min="3647" max="3648" width="0" style="740" hidden="1" customWidth="1"/>
    <col min="3649" max="3650" width="5.625" style="740" customWidth="1"/>
    <col min="3651" max="3651" width="7.875" style="740" customWidth="1"/>
    <col min="3652" max="3652" width="14.125" style="740" customWidth="1"/>
    <col min="3653" max="3653" width="6.125" style="740" customWidth="1"/>
    <col min="3654" max="3654" width="0" style="740" hidden="1" customWidth="1"/>
    <col min="3655" max="3840" width="9" style="740"/>
    <col min="3841" max="3841" width="3.375" style="740" customWidth="1"/>
    <col min="3842" max="3842" width="15.625" style="740" customWidth="1"/>
    <col min="3843" max="3843" width="17.625" style="740" customWidth="1"/>
    <col min="3844" max="3844" width="2.625" style="740" bestFit="1" customWidth="1"/>
    <col min="3845" max="3845" width="13.625" style="740" customWidth="1"/>
    <col min="3846" max="3846" width="7.625" style="740" customWidth="1"/>
    <col min="3847" max="3848" width="0" style="740" hidden="1" customWidth="1"/>
    <col min="3849" max="3850" width="5.625" style="740" customWidth="1"/>
    <col min="3851" max="3852" width="0" style="740" hidden="1" customWidth="1"/>
    <col min="3853" max="3854" width="5.625" style="740" customWidth="1"/>
    <col min="3855" max="3856" width="0" style="740" hidden="1" customWidth="1"/>
    <col min="3857" max="3858" width="5.625" style="740" customWidth="1"/>
    <col min="3859" max="3860" width="0" style="740" hidden="1" customWidth="1"/>
    <col min="3861" max="3862" width="5.625" style="740" customWidth="1"/>
    <col min="3863" max="3864" width="0" style="740" hidden="1" customWidth="1"/>
    <col min="3865" max="3866" width="5.625" style="740" customWidth="1"/>
    <col min="3867" max="3868" width="0" style="740" hidden="1" customWidth="1"/>
    <col min="3869" max="3870" width="5.625" style="740" customWidth="1"/>
    <col min="3871" max="3872" width="0" style="740" hidden="1" customWidth="1"/>
    <col min="3873" max="3874" width="5.625" style="740" customWidth="1"/>
    <col min="3875" max="3876" width="0" style="740" hidden="1" customWidth="1"/>
    <col min="3877" max="3878" width="5.625" style="740" customWidth="1"/>
    <col min="3879" max="3880" width="0" style="740" hidden="1" customWidth="1"/>
    <col min="3881" max="3882" width="5.625" style="740" customWidth="1"/>
    <col min="3883" max="3884" width="0" style="740" hidden="1" customWidth="1"/>
    <col min="3885" max="3886" width="5.625" style="740" customWidth="1"/>
    <col min="3887" max="3888" width="0" style="740" hidden="1" customWidth="1"/>
    <col min="3889" max="3890" width="5.625" style="740" customWidth="1"/>
    <col min="3891" max="3892" width="0" style="740" hidden="1" customWidth="1"/>
    <col min="3893" max="3894" width="5.625" style="740" customWidth="1"/>
    <col min="3895" max="3896" width="0" style="740" hidden="1" customWidth="1"/>
    <col min="3897" max="3898" width="5.625" style="740" customWidth="1"/>
    <col min="3899" max="3900" width="0" style="740" hidden="1" customWidth="1"/>
    <col min="3901" max="3902" width="5.625" style="740" customWidth="1"/>
    <col min="3903" max="3904" width="0" style="740" hidden="1" customWidth="1"/>
    <col min="3905" max="3906" width="5.625" style="740" customWidth="1"/>
    <col min="3907" max="3907" width="7.875" style="740" customWidth="1"/>
    <col min="3908" max="3908" width="14.125" style="740" customWidth="1"/>
    <col min="3909" max="3909" width="6.125" style="740" customWidth="1"/>
    <col min="3910" max="3910" width="0" style="740" hidden="1" customWidth="1"/>
    <col min="3911" max="4096" width="9" style="740"/>
    <col min="4097" max="4097" width="3.375" style="740" customWidth="1"/>
    <col min="4098" max="4098" width="15.625" style="740" customWidth="1"/>
    <col min="4099" max="4099" width="17.625" style="740" customWidth="1"/>
    <col min="4100" max="4100" width="2.625" style="740" bestFit="1" customWidth="1"/>
    <col min="4101" max="4101" width="13.625" style="740" customWidth="1"/>
    <col min="4102" max="4102" width="7.625" style="740" customWidth="1"/>
    <col min="4103" max="4104" width="0" style="740" hidden="1" customWidth="1"/>
    <col min="4105" max="4106" width="5.625" style="740" customWidth="1"/>
    <col min="4107" max="4108" width="0" style="740" hidden="1" customWidth="1"/>
    <col min="4109" max="4110" width="5.625" style="740" customWidth="1"/>
    <col min="4111" max="4112" width="0" style="740" hidden="1" customWidth="1"/>
    <col min="4113" max="4114" width="5.625" style="740" customWidth="1"/>
    <col min="4115" max="4116" width="0" style="740" hidden="1" customWidth="1"/>
    <col min="4117" max="4118" width="5.625" style="740" customWidth="1"/>
    <col min="4119" max="4120" width="0" style="740" hidden="1" customWidth="1"/>
    <col min="4121" max="4122" width="5.625" style="740" customWidth="1"/>
    <col min="4123" max="4124" width="0" style="740" hidden="1" customWidth="1"/>
    <col min="4125" max="4126" width="5.625" style="740" customWidth="1"/>
    <col min="4127" max="4128" width="0" style="740" hidden="1" customWidth="1"/>
    <col min="4129" max="4130" width="5.625" style="740" customWidth="1"/>
    <col min="4131" max="4132" width="0" style="740" hidden="1" customWidth="1"/>
    <col min="4133" max="4134" width="5.625" style="740" customWidth="1"/>
    <col min="4135" max="4136" width="0" style="740" hidden="1" customWidth="1"/>
    <col min="4137" max="4138" width="5.625" style="740" customWidth="1"/>
    <col min="4139" max="4140" width="0" style="740" hidden="1" customWidth="1"/>
    <col min="4141" max="4142" width="5.625" style="740" customWidth="1"/>
    <col min="4143" max="4144" width="0" style="740" hidden="1" customWidth="1"/>
    <col min="4145" max="4146" width="5.625" style="740" customWidth="1"/>
    <col min="4147" max="4148" width="0" style="740" hidden="1" customWidth="1"/>
    <col min="4149" max="4150" width="5.625" style="740" customWidth="1"/>
    <col min="4151" max="4152" width="0" style="740" hidden="1" customWidth="1"/>
    <col min="4153" max="4154" width="5.625" style="740" customWidth="1"/>
    <col min="4155" max="4156" width="0" style="740" hidden="1" customWidth="1"/>
    <col min="4157" max="4158" width="5.625" style="740" customWidth="1"/>
    <col min="4159" max="4160" width="0" style="740" hidden="1" customWidth="1"/>
    <col min="4161" max="4162" width="5.625" style="740" customWidth="1"/>
    <col min="4163" max="4163" width="7.875" style="740" customWidth="1"/>
    <col min="4164" max="4164" width="14.125" style="740" customWidth="1"/>
    <col min="4165" max="4165" width="6.125" style="740" customWidth="1"/>
    <col min="4166" max="4166" width="0" style="740" hidden="1" customWidth="1"/>
    <col min="4167" max="4352" width="9" style="740"/>
    <col min="4353" max="4353" width="3.375" style="740" customWidth="1"/>
    <col min="4354" max="4354" width="15.625" style="740" customWidth="1"/>
    <col min="4355" max="4355" width="17.625" style="740" customWidth="1"/>
    <col min="4356" max="4356" width="2.625" style="740" bestFit="1" customWidth="1"/>
    <col min="4357" max="4357" width="13.625" style="740" customWidth="1"/>
    <col min="4358" max="4358" width="7.625" style="740" customWidth="1"/>
    <col min="4359" max="4360" width="0" style="740" hidden="1" customWidth="1"/>
    <col min="4361" max="4362" width="5.625" style="740" customWidth="1"/>
    <col min="4363" max="4364" width="0" style="740" hidden="1" customWidth="1"/>
    <col min="4365" max="4366" width="5.625" style="740" customWidth="1"/>
    <col min="4367" max="4368" width="0" style="740" hidden="1" customWidth="1"/>
    <col min="4369" max="4370" width="5.625" style="740" customWidth="1"/>
    <col min="4371" max="4372" width="0" style="740" hidden="1" customWidth="1"/>
    <col min="4373" max="4374" width="5.625" style="740" customWidth="1"/>
    <col min="4375" max="4376" width="0" style="740" hidden="1" customWidth="1"/>
    <col min="4377" max="4378" width="5.625" style="740" customWidth="1"/>
    <col min="4379" max="4380" width="0" style="740" hidden="1" customWidth="1"/>
    <col min="4381" max="4382" width="5.625" style="740" customWidth="1"/>
    <col min="4383" max="4384" width="0" style="740" hidden="1" customWidth="1"/>
    <col min="4385" max="4386" width="5.625" style="740" customWidth="1"/>
    <col min="4387" max="4388" width="0" style="740" hidden="1" customWidth="1"/>
    <col min="4389" max="4390" width="5.625" style="740" customWidth="1"/>
    <col min="4391" max="4392" width="0" style="740" hidden="1" customWidth="1"/>
    <col min="4393" max="4394" width="5.625" style="740" customWidth="1"/>
    <col min="4395" max="4396" width="0" style="740" hidden="1" customWidth="1"/>
    <col min="4397" max="4398" width="5.625" style="740" customWidth="1"/>
    <col min="4399" max="4400" width="0" style="740" hidden="1" customWidth="1"/>
    <col min="4401" max="4402" width="5.625" style="740" customWidth="1"/>
    <col min="4403" max="4404" width="0" style="740" hidden="1" customWidth="1"/>
    <col min="4405" max="4406" width="5.625" style="740" customWidth="1"/>
    <col min="4407" max="4408" width="0" style="740" hidden="1" customWidth="1"/>
    <col min="4409" max="4410" width="5.625" style="740" customWidth="1"/>
    <col min="4411" max="4412" width="0" style="740" hidden="1" customWidth="1"/>
    <col min="4413" max="4414" width="5.625" style="740" customWidth="1"/>
    <col min="4415" max="4416" width="0" style="740" hidden="1" customWidth="1"/>
    <col min="4417" max="4418" width="5.625" style="740" customWidth="1"/>
    <col min="4419" max="4419" width="7.875" style="740" customWidth="1"/>
    <col min="4420" max="4420" width="14.125" style="740" customWidth="1"/>
    <col min="4421" max="4421" width="6.125" style="740" customWidth="1"/>
    <col min="4422" max="4422" width="0" style="740" hidden="1" customWidth="1"/>
    <col min="4423" max="4608" width="9" style="740"/>
    <col min="4609" max="4609" width="3.375" style="740" customWidth="1"/>
    <col min="4610" max="4610" width="15.625" style="740" customWidth="1"/>
    <col min="4611" max="4611" width="17.625" style="740" customWidth="1"/>
    <col min="4612" max="4612" width="2.625" style="740" bestFit="1" customWidth="1"/>
    <col min="4613" max="4613" width="13.625" style="740" customWidth="1"/>
    <col min="4614" max="4614" width="7.625" style="740" customWidth="1"/>
    <col min="4615" max="4616" width="0" style="740" hidden="1" customWidth="1"/>
    <col min="4617" max="4618" width="5.625" style="740" customWidth="1"/>
    <col min="4619" max="4620" width="0" style="740" hidden="1" customWidth="1"/>
    <col min="4621" max="4622" width="5.625" style="740" customWidth="1"/>
    <col min="4623" max="4624" width="0" style="740" hidden="1" customWidth="1"/>
    <col min="4625" max="4626" width="5.625" style="740" customWidth="1"/>
    <col min="4627" max="4628" width="0" style="740" hidden="1" customWidth="1"/>
    <col min="4629" max="4630" width="5.625" style="740" customWidth="1"/>
    <col min="4631" max="4632" width="0" style="740" hidden="1" customWidth="1"/>
    <col min="4633" max="4634" width="5.625" style="740" customWidth="1"/>
    <col min="4635" max="4636" width="0" style="740" hidden="1" customWidth="1"/>
    <col min="4637" max="4638" width="5.625" style="740" customWidth="1"/>
    <col min="4639" max="4640" width="0" style="740" hidden="1" customWidth="1"/>
    <col min="4641" max="4642" width="5.625" style="740" customWidth="1"/>
    <col min="4643" max="4644" width="0" style="740" hidden="1" customWidth="1"/>
    <col min="4645" max="4646" width="5.625" style="740" customWidth="1"/>
    <col min="4647" max="4648" width="0" style="740" hidden="1" customWidth="1"/>
    <col min="4649" max="4650" width="5.625" style="740" customWidth="1"/>
    <col min="4651" max="4652" width="0" style="740" hidden="1" customWidth="1"/>
    <col min="4653" max="4654" width="5.625" style="740" customWidth="1"/>
    <col min="4655" max="4656" width="0" style="740" hidden="1" customWidth="1"/>
    <col min="4657" max="4658" width="5.625" style="740" customWidth="1"/>
    <col min="4659" max="4660" width="0" style="740" hidden="1" customWidth="1"/>
    <col min="4661" max="4662" width="5.625" style="740" customWidth="1"/>
    <col min="4663" max="4664" width="0" style="740" hidden="1" customWidth="1"/>
    <col min="4665" max="4666" width="5.625" style="740" customWidth="1"/>
    <col min="4667" max="4668" width="0" style="740" hidden="1" customWidth="1"/>
    <col min="4669" max="4670" width="5.625" style="740" customWidth="1"/>
    <col min="4671" max="4672" width="0" style="740" hidden="1" customWidth="1"/>
    <col min="4673" max="4674" width="5.625" style="740" customWidth="1"/>
    <col min="4675" max="4675" width="7.875" style="740" customWidth="1"/>
    <col min="4676" max="4676" width="14.125" style="740" customWidth="1"/>
    <col min="4677" max="4677" width="6.125" style="740" customWidth="1"/>
    <col min="4678" max="4678" width="0" style="740" hidden="1" customWidth="1"/>
    <col min="4679" max="4864" width="9" style="740"/>
    <col min="4865" max="4865" width="3.375" style="740" customWidth="1"/>
    <col min="4866" max="4866" width="15.625" style="740" customWidth="1"/>
    <col min="4867" max="4867" width="17.625" style="740" customWidth="1"/>
    <col min="4868" max="4868" width="2.625" style="740" bestFit="1" customWidth="1"/>
    <col min="4869" max="4869" width="13.625" style="740" customWidth="1"/>
    <col min="4870" max="4870" width="7.625" style="740" customWidth="1"/>
    <col min="4871" max="4872" width="0" style="740" hidden="1" customWidth="1"/>
    <col min="4873" max="4874" width="5.625" style="740" customWidth="1"/>
    <col min="4875" max="4876" width="0" style="740" hidden="1" customWidth="1"/>
    <col min="4877" max="4878" width="5.625" style="740" customWidth="1"/>
    <col min="4879" max="4880" width="0" style="740" hidden="1" customWidth="1"/>
    <col min="4881" max="4882" width="5.625" style="740" customWidth="1"/>
    <col min="4883" max="4884" width="0" style="740" hidden="1" customWidth="1"/>
    <col min="4885" max="4886" width="5.625" style="740" customWidth="1"/>
    <col min="4887" max="4888" width="0" style="740" hidden="1" customWidth="1"/>
    <col min="4889" max="4890" width="5.625" style="740" customWidth="1"/>
    <col min="4891" max="4892" width="0" style="740" hidden="1" customWidth="1"/>
    <col min="4893" max="4894" width="5.625" style="740" customWidth="1"/>
    <col min="4895" max="4896" width="0" style="740" hidden="1" customWidth="1"/>
    <col min="4897" max="4898" width="5.625" style="740" customWidth="1"/>
    <col min="4899" max="4900" width="0" style="740" hidden="1" customWidth="1"/>
    <col min="4901" max="4902" width="5.625" style="740" customWidth="1"/>
    <col min="4903" max="4904" width="0" style="740" hidden="1" customWidth="1"/>
    <col min="4905" max="4906" width="5.625" style="740" customWidth="1"/>
    <col min="4907" max="4908" width="0" style="740" hidden="1" customWidth="1"/>
    <col min="4909" max="4910" width="5.625" style="740" customWidth="1"/>
    <col min="4911" max="4912" width="0" style="740" hidden="1" customWidth="1"/>
    <col min="4913" max="4914" width="5.625" style="740" customWidth="1"/>
    <col min="4915" max="4916" width="0" style="740" hidden="1" customWidth="1"/>
    <col min="4917" max="4918" width="5.625" style="740" customWidth="1"/>
    <col min="4919" max="4920" width="0" style="740" hidden="1" customWidth="1"/>
    <col min="4921" max="4922" width="5.625" style="740" customWidth="1"/>
    <col min="4923" max="4924" width="0" style="740" hidden="1" customWidth="1"/>
    <col min="4925" max="4926" width="5.625" style="740" customWidth="1"/>
    <col min="4927" max="4928" width="0" style="740" hidden="1" customWidth="1"/>
    <col min="4929" max="4930" width="5.625" style="740" customWidth="1"/>
    <col min="4931" max="4931" width="7.875" style="740" customWidth="1"/>
    <col min="4932" max="4932" width="14.125" style="740" customWidth="1"/>
    <col min="4933" max="4933" width="6.125" style="740" customWidth="1"/>
    <col min="4934" max="4934" width="0" style="740" hidden="1" customWidth="1"/>
    <col min="4935" max="5120" width="9" style="740"/>
    <col min="5121" max="5121" width="3.375" style="740" customWidth="1"/>
    <col min="5122" max="5122" width="15.625" style="740" customWidth="1"/>
    <col min="5123" max="5123" width="17.625" style="740" customWidth="1"/>
    <col min="5124" max="5124" width="2.625" style="740" bestFit="1" customWidth="1"/>
    <col min="5125" max="5125" width="13.625" style="740" customWidth="1"/>
    <col min="5126" max="5126" width="7.625" style="740" customWidth="1"/>
    <col min="5127" max="5128" width="0" style="740" hidden="1" customWidth="1"/>
    <col min="5129" max="5130" width="5.625" style="740" customWidth="1"/>
    <col min="5131" max="5132" width="0" style="740" hidden="1" customWidth="1"/>
    <col min="5133" max="5134" width="5.625" style="740" customWidth="1"/>
    <col min="5135" max="5136" width="0" style="740" hidden="1" customWidth="1"/>
    <col min="5137" max="5138" width="5.625" style="740" customWidth="1"/>
    <col min="5139" max="5140" width="0" style="740" hidden="1" customWidth="1"/>
    <col min="5141" max="5142" width="5.625" style="740" customWidth="1"/>
    <col min="5143" max="5144" width="0" style="740" hidden="1" customWidth="1"/>
    <col min="5145" max="5146" width="5.625" style="740" customWidth="1"/>
    <col min="5147" max="5148" width="0" style="740" hidden="1" customWidth="1"/>
    <col min="5149" max="5150" width="5.625" style="740" customWidth="1"/>
    <col min="5151" max="5152" width="0" style="740" hidden="1" customWidth="1"/>
    <col min="5153" max="5154" width="5.625" style="740" customWidth="1"/>
    <col min="5155" max="5156" width="0" style="740" hidden="1" customWidth="1"/>
    <col min="5157" max="5158" width="5.625" style="740" customWidth="1"/>
    <col min="5159" max="5160" width="0" style="740" hidden="1" customWidth="1"/>
    <col min="5161" max="5162" width="5.625" style="740" customWidth="1"/>
    <col min="5163" max="5164" width="0" style="740" hidden="1" customWidth="1"/>
    <col min="5165" max="5166" width="5.625" style="740" customWidth="1"/>
    <col min="5167" max="5168" width="0" style="740" hidden="1" customWidth="1"/>
    <col min="5169" max="5170" width="5.625" style="740" customWidth="1"/>
    <col min="5171" max="5172" width="0" style="740" hidden="1" customWidth="1"/>
    <col min="5173" max="5174" width="5.625" style="740" customWidth="1"/>
    <col min="5175" max="5176" width="0" style="740" hidden="1" customWidth="1"/>
    <col min="5177" max="5178" width="5.625" style="740" customWidth="1"/>
    <col min="5179" max="5180" width="0" style="740" hidden="1" customWidth="1"/>
    <col min="5181" max="5182" width="5.625" style="740" customWidth="1"/>
    <col min="5183" max="5184" width="0" style="740" hidden="1" customWidth="1"/>
    <col min="5185" max="5186" width="5.625" style="740" customWidth="1"/>
    <col min="5187" max="5187" width="7.875" style="740" customWidth="1"/>
    <col min="5188" max="5188" width="14.125" style="740" customWidth="1"/>
    <col min="5189" max="5189" width="6.125" style="740" customWidth="1"/>
    <col min="5190" max="5190" width="0" style="740" hidden="1" customWidth="1"/>
    <col min="5191" max="5376" width="9" style="740"/>
    <col min="5377" max="5377" width="3.375" style="740" customWidth="1"/>
    <col min="5378" max="5378" width="15.625" style="740" customWidth="1"/>
    <col min="5379" max="5379" width="17.625" style="740" customWidth="1"/>
    <col min="5380" max="5380" width="2.625" style="740" bestFit="1" customWidth="1"/>
    <col min="5381" max="5381" width="13.625" style="740" customWidth="1"/>
    <col min="5382" max="5382" width="7.625" style="740" customWidth="1"/>
    <col min="5383" max="5384" width="0" style="740" hidden="1" customWidth="1"/>
    <col min="5385" max="5386" width="5.625" style="740" customWidth="1"/>
    <col min="5387" max="5388" width="0" style="740" hidden="1" customWidth="1"/>
    <col min="5389" max="5390" width="5.625" style="740" customWidth="1"/>
    <col min="5391" max="5392" width="0" style="740" hidden="1" customWidth="1"/>
    <col min="5393" max="5394" width="5.625" style="740" customWidth="1"/>
    <col min="5395" max="5396" width="0" style="740" hidden="1" customWidth="1"/>
    <col min="5397" max="5398" width="5.625" style="740" customWidth="1"/>
    <col min="5399" max="5400" width="0" style="740" hidden="1" customWidth="1"/>
    <col min="5401" max="5402" width="5.625" style="740" customWidth="1"/>
    <col min="5403" max="5404" width="0" style="740" hidden="1" customWidth="1"/>
    <col min="5405" max="5406" width="5.625" style="740" customWidth="1"/>
    <col min="5407" max="5408" width="0" style="740" hidden="1" customWidth="1"/>
    <col min="5409" max="5410" width="5.625" style="740" customWidth="1"/>
    <col min="5411" max="5412" width="0" style="740" hidden="1" customWidth="1"/>
    <col min="5413" max="5414" width="5.625" style="740" customWidth="1"/>
    <col min="5415" max="5416" width="0" style="740" hidden="1" customWidth="1"/>
    <col min="5417" max="5418" width="5.625" style="740" customWidth="1"/>
    <col min="5419" max="5420" width="0" style="740" hidden="1" customWidth="1"/>
    <col min="5421" max="5422" width="5.625" style="740" customWidth="1"/>
    <col min="5423" max="5424" width="0" style="740" hidden="1" customWidth="1"/>
    <col min="5425" max="5426" width="5.625" style="740" customWidth="1"/>
    <col min="5427" max="5428" width="0" style="740" hidden="1" customWidth="1"/>
    <col min="5429" max="5430" width="5.625" style="740" customWidth="1"/>
    <col min="5431" max="5432" width="0" style="740" hidden="1" customWidth="1"/>
    <col min="5433" max="5434" width="5.625" style="740" customWidth="1"/>
    <col min="5435" max="5436" width="0" style="740" hidden="1" customWidth="1"/>
    <col min="5437" max="5438" width="5.625" style="740" customWidth="1"/>
    <col min="5439" max="5440" width="0" style="740" hidden="1" customWidth="1"/>
    <col min="5441" max="5442" width="5.625" style="740" customWidth="1"/>
    <col min="5443" max="5443" width="7.875" style="740" customWidth="1"/>
    <col min="5444" max="5444" width="14.125" style="740" customWidth="1"/>
    <col min="5445" max="5445" width="6.125" style="740" customWidth="1"/>
    <col min="5446" max="5446" width="0" style="740" hidden="1" customWidth="1"/>
    <col min="5447" max="5632" width="9" style="740"/>
    <col min="5633" max="5633" width="3.375" style="740" customWidth="1"/>
    <col min="5634" max="5634" width="15.625" style="740" customWidth="1"/>
    <col min="5635" max="5635" width="17.625" style="740" customWidth="1"/>
    <col min="5636" max="5636" width="2.625" style="740" bestFit="1" customWidth="1"/>
    <col min="5637" max="5637" width="13.625" style="740" customWidth="1"/>
    <col min="5638" max="5638" width="7.625" style="740" customWidth="1"/>
    <col min="5639" max="5640" width="0" style="740" hidden="1" customWidth="1"/>
    <col min="5641" max="5642" width="5.625" style="740" customWidth="1"/>
    <col min="5643" max="5644" width="0" style="740" hidden="1" customWidth="1"/>
    <col min="5645" max="5646" width="5.625" style="740" customWidth="1"/>
    <col min="5647" max="5648" width="0" style="740" hidden="1" customWidth="1"/>
    <col min="5649" max="5650" width="5.625" style="740" customWidth="1"/>
    <col min="5651" max="5652" width="0" style="740" hidden="1" customWidth="1"/>
    <col min="5653" max="5654" width="5.625" style="740" customWidth="1"/>
    <col min="5655" max="5656" width="0" style="740" hidden="1" customWidth="1"/>
    <col min="5657" max="5658" width="5.625" style="740" customWidth="1"/>
    <col min="5659" max="5660" width="0" style="740" hidden="1" customWidth="1"/>
    <col min="5661" max="5662" width="5.625" style="740" customWidth="1"/>
    <col min="5663" max="5664" width="0" style="740" hidden="1" customWidth="1"/>
    <col min="5665" max="5666" width="5.625" style="740" customWidth="1"/>
    <col min="5667" max="5668" width="0" style="740" hidden="1" customWidth="1"/>
    <col min="5669" max="5670" width="5.625" style="740" customWidth="1"/>
    <col min="5671" max="5672" width="0" style="740" hidden="1" customWidth="1"/>
    <col min="5673" max="5674" width="5.625" style="740" customWidth="1"/>
    <col min="5675" max="5676" width="0" style="740" hidden="1" customWidth="1"/>
    <col min="5677" max="5678" width="5.625" style="740" customWidth="1"/>
    <col min="5679" max="5680" width="0" style="740" hidden="1" customWidth="1"/>
    <col min="5681" max="5682" width="5.625" style="740" customWidth="1"/>
    <col min="5683" max="5684" width="0" style="740" hidden="1" customWidth="1"/>
    <col min="5685" max="5686" width="5.625" style="740" customWidth="1"/>
    <col min="5687" max="5688" width="0" style="740" hidden="1" customWidth="1"/>
    <col min="5689" max="5690" width="5.625" style="740" customWidth="1"/>
    <col min="5691" max="5692" width="0" style="740" hidden="1" customWidth="1"/>
    <col min="5693" max="5694" width="5.625" style="740" customWidth="1"/>
    <col min="5695" max="5696" width="0" style="740" hidden="1" customWidth="1"/>
    <col min="5697" max="5698" width="5.625" style="740" customWidth="1"/>
    <col min="5699" max="5699" width="7.875" style="740" customWidth="1"/>
    <col min="5700" max="5700" width="14.125" style="740" customWidth="1"/>
    <col min="5701" max="5701" width="6.125" style="740" customWidth="1"/>
    <col min="5702" max="5702" width="0" style="740" hidden="1" customWidth="1"/>
    <col min="5703" max="5888" width="9" style="740"/>
    <col min="5889" max="5889" width="3.375" style="740" customWidth="1"/>
    <col min="5890" max="5890" width="15.625" style="740" customWidth="1"/>
    <col min="5891" max="5891" width="17.625" style="740" customWidth="1"/>
    <col min="5892" max="5892" width="2.625" style="740" bestFit="1" customWidth="1"/>
    <col min="5893" max="5893" width="13.625" style="740" customWidth="1"/>
    <col min="5894" max="5894" width="7.625" style="740" customWidth="1"/>
    <col min="5895" max="5896" width="0" style="740" hidden="1" customWidth="1"/>
    <col min="5897" max="5898" width="5.625" style="740" customWidth="1"/>
    <col min="5899" max="5900" width="0" style="740" hidden="1" customWidth="1"/>
    <col min="5901" max="5902" width="5.625" style="740" customWidth="1"/>
    <col min="5903" max="5904" width="0" style="740" hidden="1" customWidth="1"/>
    <col min="5905" max="5906" width="5.625" style="740" customWidth="1"/>
    <col min="5907" max="5908" width="0" style="740" hidden="1" customWidth="1"/>
    <col min="5909" max="5910" width="5.625" style="740" customWidth="1"/>
    <col min="5911" max="5912" width="0" style="740" hidden="1" customWidth="1"/>
    <col min="5913" max="5914" width="5.625" style="740" customWidth="1"/>
    <col min="5915" max="5916" width="0" style="740" hidden="1" customWidth="1"/>
    <col min="5917" max="5918" width="5.625" style="740" customWidth="1"/>
    <col min="5919" max="5920" width="0" style="740" hidden="1" customWidth="1"/>
    <col min="5921" max="5922" width="5.625" style="740" customWidth="1"/>
    <col min="5923" max="5924" width="0" style="740" hidden="1" customWidth="1"/>
    <col min="5925" max="5926" width="5.625" style="740" customWidth="1"/>
    <col min="5927" max="5928" width="0" style="740" hidden="1" customWidth="1"/>
    <col min="5929" max="5930" width="5.625" style="740" customWidth="1"/>
    <col min="5931" max="5932" width="0" style="740" hidden="1" customWidth="1"/>
    <col min="5933" max="5934" width="5.625" style="740" customWidth="1"/>
    <col min="5935" max="5936" width="0" style="740" hidden="1" customWidth="1"/>
    <col min="5937" max="5938" width="5.625" style="740" customWidth="1"/>
    <col min="5939" max="5940" width="0" style="740" hidden="1" customWidth="1"/>
    <col min="5941" max="5942" width="5.625" style="740" customWidth="1"/>
    <col min="5943" max="5944" width="0" style="740" hidden="1" customWidth="1"/>
    <col min="5945" max="5946" width="5.625" style="740" customWidth="1"/>
    <col min="5947" max="5948" width="0" style="740" hidden="1" customWidth="1"/>
    <col min="5949" max="5950" width="5.625" style="740" customWidth="1"/>
    <col min="5951" max="5952" width="0" style="740" hidden="1" customWidth="1"/>
    <col min="5953" max="5954" width="5.625" style="740" customWidth="1"/>
    <col min="5955" max="5955" width="7.875" style="740" customWidth="1"/>
    <col min="5956" max="5956" width="14.125" style="740" customWidth="1"/>
    <col min="5957" max="5957" width="6.125" style="740" customWidth="1"/>
    <col min="5958" max="5958" width="0" style="740" hidden="1" customWidth="1"/>
    <col min="5959" max="6144" width="9" style="740"/>
    <col min="6145" max="6145" width="3.375" style="740" customWidth="1"/>
    <col min="6146" max="6146" width="15.625" style="740" customWidth="1"/>
    <col min="6147" max="6147" width="17.625" style="740" customWidth="1"/>
    <col min="6148" max="6148" width="2.625" style="740" bestFit="1" customWidth="1"/>
    <col min="6149" max="6149" width="13.625" style="740" customWidth="1"/>
    <col min="6150" max="6150" width="7.625" style="740" customWidth="1"/>
    <col min="6151" max="6152" width="0" style="740" hidden="1" customWidth="1"/>
    <col min="6153" max="6154" width="5.625" style="740" customWidth="1"/>
    <col min="6155" max="6156" width="0" style="740" hidden="1" customWidth="1"/>
    <col min="6157" max="6158" width="5.625" style="740" customWidth="1"/>
    <col min="6159" max="6160" width="0" style="740" hidden="1" customWidth="1"/>
    <col min="6161" max="6162" width="5.625" style="740" customWidth="1"/>
    <col min="6163" max="6164" width="0" style="740" hidden="1" customWidth="1"/>
    <col min="6165" max="6166" width="5.625" style="740" customWidth="1"/>
    <col min="6167" max="6168" width="0" style="740" hidden="1" customWidth="1"/>
    <col min="6169" max="6170" width="5.625" style="740" customWidth="1"/>
    <col min="6171" max="6172" width="0" style="740" hidden="1" customWidth="1"/>
    <col min="6173" max="6174" width="5.625" style="740" customWidth="1"/>
    <col min="6175" max="6176" width="0" style="740" hidden="1" customWidth="1"/>
    <col min="6177" max="6178" width="5.625" style="740" customWidth="1"/>
    <col min="6179" max="6180" width="0" style="740" hidden="1" customWidth="1"/>
    <col min="6181" max="6182" width="5.625" style="740" customWidth="1"/>
    <col min="6183" max="6184" width="0" style="740" hidden="1" customWidth="1"/>
    <col min="6185" max="6186" width="5.625" style="740" customWidth="1"/>
    <col min="6187" max="6188" width="0" style="740" hidden="1" customWidth="1"/>
    <col min="6189" max="6190" width="5.625" style="740" customWidth="1"/>
    <col min="6191" max="6192" width="0" style="740" hidden="1" customWidth="1"/>
    <col min="6193" max="6194" width="5.625" style="740" customWidth="1"/>
    <col min="6195" max="6196" width="0" style="740" hidden="1" customWidth="1"/>
    <col min="6197" max="6198" width="5.625" style="740" customWidth="1"/>
    <col min="6199" max="6200" width="0" style="740" hidden="1" customWidth="1"/>
    <col min="6201" max="6202" width="5.625" style="740" customWidth="1"/>
    <col min="6203" max="6204" width="0" style="740" hidden="1" customWidth="1"/>
    <col min="6205" max="6206" width="5.625" style="740" customWidth="1"/>
    <col min="6207" max="6208" width="0" style="740" hidden="1" customWidth="1"/>
    <col min="6209" max="6210" width="5.625" style="740" customWidth="1"/>
    <col min="6211" max="6211" width="7.875" style="740" customWidth="1"/>
    <col min="6212" max="6212" width="14.125" style="740" customWidth="1"/>
    <col min="6213" max="6213" width="6.125" style="740" customWidth="1"/>
    <col min="6214" max="6214" width="0" style="740" hidden="1" customWidth="1"/>
    <col min="6215" max="6400" width="9" style="740"/>
    <col min="6401" max="6401" width="3.375" style="740" customWidth="1"/>
    <col min="6402" max="6402" width="15.625" style="740" customWidth="1"/>
    <col min="6403" max="6403" width="17.625" style="740" customWidth="1"/>
    <col min="6404" max="6404" width="2.625" style="740" bestFit="1" customWidth="1"/>
    <col min="6405" max="6405" width="13.625" style="740" customWidth="1"/>
    <col min="6406" max="6406" width="7.625" style="740" customWidth="1"/>
    <col min="6407" max="6408" width="0" style="740" hidden="1" customWidth="1"/>
    <col min="6409" max="6410" width="5.625" style="740" customWidth="1"/>
    <col min="6411" max="6412" width="0" style="740" hidden="1" customWidth="1"/>
    <col min="6413" max="6414" width="5.625" style="740" customWidth="1"/>
    <col min="6415" max="6416" width="0" style="740" hidden="1" customWidth="1"/>
    <col min="6417" max="6418" width="5.625" style="740" customWidth="1"/>
    <col min="6419" max="6420" width="0" style="740" hidden="1" customWidth="1"/>
    <col min="6421" max="6422" width="5.625" style="740" customWidth="1"/>
    <col min="6423" max="6424" width="0" style="740" hidden="1" customWidth="1"/>
    <col min="6425" max="6426" width="5.625" style="740" customWidth="1"/>
    <col min="6427" max="6428" width="0" style="740" hidden="1" customWidth="1"/>
    <col min="6429" max="6430" width="5.625" style="740" customWidth="1"/>
    <col min="6431" max="6432" width="0" style="740" hidden="1" customWidth="1"/>
    <col min="6433" max="6434" width="5.625" style="740" customWidth="1"/>
    <col min="6435" max="6436" width="0" style="740" hidden="1" customWidth="1"/>
    <col min="6437" max="6438" width="5.625" style="740" customWidth="1"/>
    <col min="6439" max="6440" width="0" style="740" hidden="1" customWidth="1"/>
    <col min="6441" max="6442" width="5.625" style="740" customWidth="1"/>
    <col min="6443" max="6444" width="0" style="740" hidden="1" customWidth="1"/>
    <col min="6445" max="6446" width="5.625" style="740" customWidth="1"/>
    <col min="6447" max="6448" width="0" style="740" hidden="1" customWidth="1"/>
    <col min="6449" max="6450" width="5.625" style="740" customWidth="1"/>
    <col min="6451" max="6452" width="0" style="740" hidden="1" customWidth="1"/>
    <col min="6453" max="6454" width="5.625" style="740" customWidth="1"/>
    <col min="6455" max="6456" width="0" style="740" hidden="1" customWidth="1"/>
    <col min="6457" max="6458" width="5.625" style="740" customWidth="1"/>
    <col min="6459" max="6460" width="0" style="740" hidden="1" customWidth="1"/>
    <col min="6461" max="6462" width="5.625" style="740" customWidth="1"/>
    <col min="6463" max="6464" width="0" style="740" hidden="1" customWidth="1"/>
    <col min="6465" max="6466" width="5.625" style="740" customWidth="1"/>
    <col min="6467" max="6467" width="7.875" style="740" customWidth="1"/>
    <col min="6468" max="6468" width="14.125" style="740" customWidth="1"/>
    <col min="6469" max="6469" width="6.125" style="740" customWidth="1"/>
    <col min="6470" max="6470" width="0" style="740" hidden="1" customWidth="1"/>
    <col min="6471" max="6656" width="9" style="740"/>
    <col min="6657" max="6657" width="3.375" style="740" customWidth="1"/>
    <col min="6658" max="6658" width="15.625" style="740" customWidth="1"/>
    <col min="6659" max="6659" width="17.625" style="740" customWidth="1"/>
    <col min="6660" max="6660" width="2.625" style="740" bestFit="1" customWidth="1"/>
    <col min="6661" max="6661" width="13.625" style="740" customWidth="1"/>
    <col min="6662" max="6662" width="7.625" style="740" customWidth="1"/>
    <col min="6663" max="6664" width="0" style="740" hidden="1" customWidth="1"/>
    <col min="6665" max="6666" width="5.625" style="740" customWidth="1"/>
    <col min="6667" max="6668" width="0" style="740" hidden="1" customWidth="1"/>
    <col min="6669" max="6670" width="5.625" style="740" customWidth="1"/>
    <col min="6671" max="6672" width="0" style="740" hidden="1" customWidth="1"/>
    <col min="6673" max="6674" width="5.625" style="740" customWidth="1"/>
    <col min="6675" max="6676" width="0" style="740" hidden="1" customWidth="1"/>
    <col min="6677" max="6678" width="5.625" style="740" customWidth="1"/>
    <col min="6679" max="6680" width="0" style="740" hidden="1" customWidth="1"/>
    <col min="6681" max="6682" width="5.625" style="740" customWidth="1"/>
    <col min="6683" max="6684" width="0" style="740" hidden="1" customWidth="1"/>
    <col min="6685" max="6686" width="5.625" style="740" customWidth="1"/>
    <col min="6687" max="6688" width="0" style="740" hidden="1" customWidth="1"/>
    <col min="6689" max="6690" width="5.625" style="740" customWidth="1"/>
    <col min="6691" max="6692" width="0" style="740" hidden="1" customWidth="1"/>
    <col min="6693" max="6694" width="5.625" style="740" customWidth="1"/>
    <col min="6695" max="6696" width="0" style="740" hidden="1" customWidth="1"/>
    <col min="6697" max="6698" width="5.625" style="740" customWidth="1"/>
    <col min="6699" max="6700" width="0" style="740" hidden="1" customWidth="1"/>
    <col min="6701" max="6702" width="5.625" style="740" customWidth="1"/>
    <col min="6703" max="6704" width="0" style="740" hidden="1" customWidth="1"/>
    <col min="6705" max="6706" width="5.625" style="740" customWidth="1"/>
    <col min="6707" max="6708" width="0" style="740" hidden="1" customWidth="1"/>
    <col min="6709" max="6710" width="5.625" style="740" customWidth="1"/>
    <col min="6711" max="6712" width="0" style="740" hidden="1" customWidth="1"/>
    <col min="6713" max="6714" width="5.625" style="740" customWidth="1"/>
    <col min="6715" max="6716" width="0" style="740" hidden="1" customWidth="1"/>
    <col min="6717" max="6718" width="5.625" style="740" customWidth="1"/>
    <col min="6719" max="6720" width="0" style="740" hidden="1" customWidth="1"/>
    <col min="6721" max="6722" width="5.625" style="740" customWidth="1"/>
    <col min="6723" max="6723" width="7.875" style="740" customWidth="1"/>
    <col min="6724" max="6724" width="14.125" style="740" customWidth="1"/>
    <col min="6725" max="6725" width="6.125" style="740" customWidth="1"/>
    <col min="6726" max="6726" width="0" style="740" hidden="1" customWidth="1"/>
    <col min="6727" max="6912" width="9" style="740"/>
    <col min="6913" max="6913" width="3.375" style="740" customWidth="1"/>
    <col min="6914" max="6914" width="15.625" style="740" customWidth="1"/>
    <col min="6915" max="6915" width="17.625" style="740" customWidth="1"/>
    <col min="6916" max="6916" width="2.625" style="740" bestFit="1" customWidth="1"/>
    <col min="6917" max="6917" width="13.625" style="740" customWidth="1"/>
    <col min="6918" max="6918" width="7.625" style="740" customWidth="1"/>
    <col min="6919" max="6920" width="0" style="740" hidden="1" customWidth="1"/>
    <col min="6921" max="6922" width="5.625" style="740" customWidth="1"/>
    <col min="6923" max="6924" width="0" style="740" hidden="1" customWidth="1"/>
    <col min="6925" max="6926" width="5.625" style="740" customWidth="1"/>
    <col min="6927" max="6928" width="0" style="740" hidden="1" customWidth="1"/>
    <col min="6929" max="6930" width="5.625" style="740" customWidth="1"/>
    <col min="6931" max="6932" width="0" style="740" hidden="1" customWidth="1"/>
    <col min="6933" max="6934" width="5.625" style="740" customWidth="1"/>
    <col min="6935" max="6936" width="0" style="740" hidden="1" customWidth="1"/>
    <col min="6937" max="6938" width="5.625" style="740" customWidth="1"/>
    <col min="6939" max="6940" width="0" style="740" hidden="1" customWidth="1"/>
    <col min="6941" max="6942" width="5.625" style="740" customWidth="1"/>
    <col min="6943" max="6944" width="0" style="740" hidden="1" customWidth="1"/>
    <col min="6945" max="6946" width="5.625" style="740" customWidth="1"/>
    <col min="6947" max="6948" width="0" style="740" hidden="1" customWidth="1"/>
    <col min="6949" max="6950" width="5.625" style="740" customWidth="1"/>
    <col min="6951" max="6952" width="0" style="740" hidden="1" customWidth="1"/>
    <col min="6953" max="6954" width="5.625" style="740" customWidth="1"/>
    <col min="6955" max="6956" width="0" style="740" hidden="1" customWidth="1"/>
    <col min="6957" max="6958" width="5.625" style="740" customWidth="1"/>
    <col min="6959" max="6960" width="0" style="740" hidden="1" customWidth="1"/>
    <col min="6961" max="6962" width="5.625" style="740" customWidth="1"/>
    <col min="6963" max="6964" width="0" style="740" hidden="1" customWidth="1"/>
    <col min="6965" max="6966" width="5.625" style="740" customWidth="1"/>
    <col min="6967" max="6968" width="0" style="740" hidden="1" customWidth="1"/>
    <col min="6969" max="6970" width="5.625" style="740" customWidth="1"/>
    <col min="6971" max="6972" width="0" style="740" hidden="1" customWidth="1"/>
    <col min="6973" max="6974" width="5.625" style="740" customWidth="1"/>
    <col min="6975" max="6976" width="0" style="740" hidden="1" customWidth="1"/>
    <col min="6977" max="6978" width="5.625" style="740" customWidth="1"/>
    <col min="6979" max="6979" width="7.875" style="740" customWidth="1"/>
    <col min="6980" max="6980" width="14.125" style="740" customWidth="1"/>
    <col min="6981" max="6981" width="6.125" style="740" customWidth="1"/>
    <col min="6982" max="6982" width="0" style="740" hidden="1" customWidth="1"/>
    <col min="6983" max="7168" width="9" style="740"/>
    <col min="7169" max="7169" width="3.375" style="740" customWidth="1"/>
    <col min="7170" max="7170" width="15.625" style="740" customWidth="1"/>
    <col min="7171" max="7171" width="17.625" style="740" customWidth="1"/>
    <col min="7172" max="7172" width="2.625" style="740" bestFit="1" customWidth="1"/>
    <col min="7173" max="7173" width="13.625" style="740" customWidth="1"/>
    <col min="7174" max="7174" width="7.625" style="740" customWidth="1"/>
    <col min="7175" max="7176" width="0" style="740" hidden="1" customWidth="1"/>
    <col min="7177" max="7178" width="5.625" style="740" customWidth="1"/>
    <col min="7179" max="7180" width="0" style="740" hidden="1" customWidth="1"/>
    <col min="7181" max="7182" width="5.625" style="740" customWidth="1"/>
    <col min="7183" max="7184" width="0" style="740" hidden="1" customWidth="1"/>
    <col min="7185" max="7186" width="5.625" style="740" customWidth="1"/>
    <col min="7187" max="7188" width="0" style="740" hidden="1" customWidth="1"/>
    <col min="7189" max="7190" width="5.625" style="740" customWidth="1"/>
    <col min="7191" max="7192" width="0" style="740" hidden="1" customWidth="1"/>
    <col min="7193" max="7194" width="5.625" style="740" customWidth="1"/>
    <col min="7195" max="7196" width="0" style="740" hidden="1" customWidth="1"/>
    <col min="7197" max="7198" width="5.625" style="740" customWidth="1"/>
    <col min="7199" max="7200" width="0" style="740" hidden="1" customWidth="1"/>
    <col min="7201" max="7202" width="5.625" style="740" customWidth="1"/>
    <col min="7203" max="7204" width="0" style="740" hidden="1" customWidth="1"/>
    <col min="7205" max="7206" width="5.625" style="740" customWidth="1"/>
    <col min="7207" max="7208" width="0" style="740" hidden="1" customWidth="1"/>
    <col min="7209" max="7210" width="5.625" style="740" customWidth="1"/>
    <col min="7211" max="7212" width="0" style="740" hidden="1" customWidth="1"/>
    <col min="7213" max="7214" width="5.625" style="740" customWidth="1"/>
    <col min="7215" max="7216" width="0" style="740" hidden="1" customWidth="1"/>
    <col min="7217" max="7218" width="5.625" style="740" customWidth="1"/>
    <col min="7219" max="7220" width="0" style="740" hidden="1" customWidth="1"/>
    <col min="7221" max="7222" width="5.625" style="740" customWidth="1"/>
    <col min="7223" max="7224" width="0" style="740" hidden="1" customWidth="1"/>
    <col min="7225" max="7226" width="5.625" style="740" customWidth="1"/>
    <col min="7227" max="7228" width="0" style="740" hidden="1" customWidth="1"/>
    <col min="7229" max="7230" width="5.625" style="740" customWidth="1"/>
    <col min="7231" max="7232" width="0" style="740" hidden="1" customWidth="1"/>
    <col min="7233" max="7234" width="5.625" style="740" customWidth="1"/>
    <col min="7235" max="7235" width="7.875" style="740" customWidth="1"/>
    <col min="7236" max="7236" width="14.125" style="740" customWidth="1"/>
    <col min="7237" max="7237" width="6.125" style="740" customWidth="1"/>
    <col min="7238" max="7238" width="0" style="740" hidden="1" customWidth="1"/>
    <col min="7239" max="7424" width="9" style="740"/>
    <col min="7425" max="7425" width="3.375" style="740" customWidth="1"/>
    <col min="7426" max="7426" width="15.625" style="740" customWidth="1"/>
    <col min="7427" max="7427" width="17.625" style="740" customWidth="1"/>
    <col min="7428" max="7428" width="2.625" style="740" bestFit="1" customWidth="1"/>
    <col min="7429" max="7429" width="13.625" style="740" customWidth="1"/>
    <col min="7430" max="7430" width="7.625" style="740" customWidth="1"/>
    <col min="7431" max="7432" width="0" style="740" hidden="1" customWidth="1"/>
    <col min="7433" max="7434" width="5.625" style="740" customWidth="1"/>
    <col min="7435" max="7436" width="0" style="740" hidden="1" customWidth="1"/>
    <col min="7437" max="7438" width="5.625" style="740" customWidth="1"/>
    <col min="7439" max="7440" width="0" style="740" hidden="1" customWidth="1"/>
    <col min="7441" max="7442" width="5.625" style="740" customWidth="1"/>
    <col min="7443" max="7444" width="0" style="740" hidden="1" customWidth="1"/>
    <col min="7445" max="7446" width="5.625" style="740" customWidth="1"/>
    <col min="7447" max="7448" width="0" style="740" hidden="1" customWidth="1"/>
    <col min="7449" max="7450" width="5.625" style="740" customWidth="1"/>
    <col min="7451" max="7452" width="0" style="740" hidden="1" customWidth="1"/>
    <col min="7453" max="7454" width="5.625" style="740" customWidth="1"/>
    <col min="7455" max="7456" width="0" style="740" hidden="1" customWidth="1"/>
    <col min="7457" max="7458" width="5.625" style="740" customWidth="1"/>
    <col min="7459" max="7460" width="0" style="740" hidden="1" customWidth="1"/>
    <col min="7461" max="7462" width="5.625" style="740" customWidth="1"/>
    <col min="7463" max="7464" width="0" style="740" hidden="1" customWidth="1"/>
    <col min="7465" max="7466" width="5.625" style="740" customWidth="1"/>
    <col min="7467" max="7468" width="0" style="740" hidden="1" customWidth="1"/>
    <col min="7469" max="7470" width="5.625" style="740" customWidth="1"/>
    <col min="7471" max="7472" width="0" style="740" hidden="1" customWidth="1"/>
    <col min="7473" max="7474" width="5.625" style="740" customWidth="1"/>
    <col min="7475" max="7476" width="0" style="740" hidden="1" customWidth="1"/>
    <col min="7477" max="7478" width="5.625" style="740" customWidth="1"/>
    <col min="7479" max="7480" width="0" style="740" hidden="1" customWidth="1"/>
    <col min="7481" max="7482" width="5.625" style="740" customWidth="1"/>
    <col min="7483" max="7484" width="0" style="740" hidden="1" customWidth="1"/>
    <col min="7485" max="7486" width="5.625" style="740" customWidth="1"/>
    <col min="7487" max="7488" width="0" style="740" hidden="1" customWidth="1"/>
    <col min="7489" max="7490" width="5.625" style="740" customWidth="1"/>
    <col min="7491" max="7491" width="7.875" style="740" customWidth="1"/>
    <col min="7492" max="7492" width="14.125" style="740" customWidth="1"/>
    <col min="7493" max="7493" width="6.125" style="740" customWidth="1"/>
    <col min="7494" max="7494" width="0" style="740" hidden="1" customWidth="1"/>
    <col min="7495" max="7680" width="9" style="740"/>
    <col min="7681" max="7681" width="3.375" style="740" customWidth="1"/>
    <col min="7682" max="7682" width="15.625" style="740" customWidth="1"/>
    <col min="7683" max="7683" width="17.625" style="740" customWidth="1"/>
    <col min="7684" max="7684" width="2.625" style="740" bestFit="1" customWidth="1"/>
    <col min="7685" max="7685" width="13.625" style="740" customWidth="1"/>
    <col min="7686" max="7686" width="7.625" style="740" customWidth="1"/>
    <col min="7687" max="7688" width="0" style="740" hidden="1" customWidth="1"/>
    <col min="7689" max="7690" width="5.625" style="740" customWidth="1"/>
    <col min="7691" max="7692" width="0" style="740" hidden="1" customWidth="1"/>
    <col min="7693" max="7694" width="5.625" style="740" customWidth="1"/>
    <col min="7695" max="7696" width="0" style="740" hidden="1" customWidth="1"/>
    <col min="7697" max="7698" width="5.625" style="740" customWidth="1"/>
    <col min="7699" max="7700" width="0" style="740" hidden="1" customWidth="1"/>
    <col min="7701" max="7702" width="5.625" style="740" customWidth="1"/>
    <col min="7703" max="7704" width="0" style="740" hidden="1" customWidth="1"/>
    <col min="7705" max="7706" width="5.625" style="740" customWidth="1"/>
    <col min="7707" max="7708" width="0" style="740" hidden="1" customWidth="1"/>
    <col min="7709" max="7710" width="5.625" style="740" customWidth="1"/>
    <col min="7711" max="7712" width="0" style="740" hidden="1" customWidth="1"/>
    <col min="7713" max="7714" width="5.625" style="740" customWidth="1"/>
    <col min="7715" max="7716" width="0" style="740" hidden="1" customWidth="1"/>
    <col min="7717" max="7718" width="5.625" style="740" customWidth="1"/>
    <col min="7719" max="7720" width="0" style="740" hidden="1" customWidth="1"/>
    <col min="7721" max="7722" width="5.625" style="740" customWidth="1"/>
    <col min="7723" max="7724" width="0" style="740" hidden="1" customWidth="1"/>
    <col min="7725" max="7726" width="5.625" style="740" customWidth="1"/>
    <col min="7727" max="7728" width="0" style="740" hidden="1" customWidth="1"/>
    <col min="7729" max="7730" width="5.625" style="740" customWidth="1"/>
    <col min="7731" max="7732" width="0" style="740" hidden="1" customWidth="1"/>
    <col min="7733" max="7734" width="5.625" style="740" customWidth="1"/>
    <col min="7735" max="7736" width="0" style="740" hidden="1" customWidth="1"/>
    <col min="7737" max="7738" width="5.625" style="740" customWidth="1"/>
    <col min="7739" max="7740" width="0" style="740" hidden="1" customWidth="1"/>
    <col min="7741" max="7742" width="5.625" style="740" customWidth="1"/>
    <col min="7743" max="7744" width="0" style="740" hidden="1" customWidth="1"/>
    <col min="7745" max="7746" width="5.625" style="740" customWidth="1"/>
    <col min="7747" max="7747" width="7.875" style="740" customWidth="1"/>
    <col min="7748" max="7748" width="14.125" style="740" customWidth="1"/>
    <col min="7749" max="7749" width="6.125" style="740" customWidth="1"/>
    <col min="7750" max="7750" width="0" style="740" hidden="1" customWidth="1"/>
    <col min="7751" max="7936" width="9" style="740"/>
    <col min="7937" max="7937" width="3.375" style="740" customWidth="1"/>
    <col min="7938" max="7938" width="15.625" style="740" customWidth="1"/>
    <col min="7939" max="7939" width="17.625" style="740" customWidth="1"/>
    <col min="7940" max="7940" width="2.625" style="740" bestFit="1" customWidth="1"/>
    <col min="7941" max="7941" width="13.625" style="740" customWidth="1"/>
    <col min="7942" max="7942" width="7.625" style="740" customWidth="1"/>
    <col min="7943" max="7944" width="0" style="740" hidden="1" customWidth="1"/>
    <col min="7945" max="7946" width="5.625" style="740" customWidth="1"/>
    <col min="7947" max="7948" width="0" style="740" hidden="1" customWidth="1"/>
    <col min="7949" max="7950" width="5.625" style="740" customWidth="1"/>
    <col min="7951" max="7952" width="0" style="740" hidden="1" customWidth="1"/>
    <col min="7953" max="7954" width="5.625" style="740" customWidth="1"/>
    <col min="7955" max="7956" width="0" style="740" hidden="1" customWidth="1"/>
    <col min="7957" max="7958" width="5.625" style="740" customWidth="1"/>
    <col min="7959" max="7960" width="0" style="740" hidden="1" customWidth="1"/>
    <col min="7961" max="7962" width="5.625" style="740" customWidth="1"/>
    <col min="7963" max="7964" width="0" style="740" hidden="1" customWidth="1"/>
    <col min="7965" max="7966" width="5.625" style="740" customWidth="1"/>
    <col min="7967" max="7968" width="0" style="740" hidden="1" customWidth="1"/>
    <col min="7969" max="7970" width="5.625" style="740" customWidth="1"/>
    <col min="7971" max="7972" width="0" style="740" hidden="1" customWidth="1"/>
    <col min="7973" max="7974" width="5.625" style="740" customWidth="1"/>
    <col min="7975" max="7976" width="0" style="740" hidden="1" customWidth="1"/>
    <col min="7977" max="7978" width="5.625" style="740" customWidth="1"/>
    <col min="7979" max="7980" width="0" style="740" hidden="1" customWidth="1"/>
    <col min="7981" max="7982" width="5.625" style="740" customWidth="1"/>
    <col min="7983" max="7984" width="0" style="740" hidden="1" customWidth="1"/>
    <col min="7985" max="7986" width="5.625" style="740" customWidth="1"/>
    <col min="7987" max="7988" width="0" style="740" hidden="1" customWidth="1"/>
    <col min="7989" max="7990" width="5.625" style="740" customWidth="1"/>
    <col min="7991" max="7992" width="0" style="740" hidden="1" customWidth="1"/>
    <col min="7993" max="7994" width="5.625" style="740" customWidth="1"/>
    <col min="7995" max="7996" width="0" style="740" hidden="1" customWidth="1"/>
    <col min="7997" max="7998" width="5.625" style="740" customWidth="1"/>
    <col min="7999" max="8000" width="0" style="740" hidden="1" customWidth="1"/>
    <col min="8001" max="8002" width="5.625" style="740" customWidth="1"/>
    <col min="8003" max="8003" width="7.875" style="740" customWidth="1"/>
    <col min="8004" max="8004" width="14.125" style="740" customWidth="1"/>
    <col min="8005" max="8005" width="6.125" style="740" customWidth="1"/>
    <col min="8006" max="8006" width="0" style="740" hidden="1" customWidth="1"/>
    <col min="8007" max="8192" width="9" style="740"/>
    <col min="8193" max="8193" width="3.375" style="740" customWidth="1"/>
    <col min="8194" max="8194" width="15.625" style="740" customWidth="1"/>
    <col min="8195" max="8195" width="17.625" style="740" customWidth="1"/>
    <col min="8196" max="8196" width="2.625" style="740" bestFit="1" customWidth="1"/>
    <col min="8197" max="8197" width="13.625" style="740" customWidth="1"/>
    <col min="8198" max="8198" width="7.625" style="740" customWidth="1"/>
    <col min="8199" max="8200" width="0" style="740" hidden="1" customWidth="1"/>
    <col min="8201" max="8202" width="5.625" style="740" customWidth="1"/>
    <col min="8203" max="8204" width="0" style="740" hidden="1" customWidth="1"/>
    <col min="8205" max="8206" width="5.625" style="740" customWidth="1"/>
    <col min="8207" max="8208" width="0" style="740" hidden="1" customWidth="1"/>
    <col min="8209" max="8210" width="5.625" style="740" customWidth="1"/>
    <col min="8211" max="8212" width="0" style="740" hidden="1" customWidth="1"/>
    <col min="8213" max="8214" width="5.625" style="740" customWidth="1"/>
    <col min="8215" max="8216" width="0" style="740" hidden="1" customWidth="1"/>
    <col min="8217" max="8218" width="5.625" style="740" customWidth="1"/>
    <col min="8219" max="8220" width="0" style="740" hidden="1" customWidth="1"/>
    <col min="8221" max="8222" width="5.625" style="740" customWidth="1"/>
    <col min="8223" max="8224" width="0" style="740" hidden="1" customWidth="1"/>
    <col min="8225" max="8226" width="5.625" style="740" customWidth="1"/>
    <col min="8227" max="8228" width="0" style="740" hidden="1" customWidth="1"/>
    <col min="8229" max="8230" width="5.625" style="740" customWidth="1"/>
    <col min="8231" max="8232" width="0" style="740" hidden="1" customWidth="1"/>
    <col min="8233" max="8234" width="5.625" style="740" customWidth="1"/>
    <col min="8235" max="8236" width="0" style="740" hidden="1" customWidth="1"/>
    <col min="8237" max="8238" width="5.625" style="740" customWidth="1"/>
    <col min="8239" max="8240" width="0" style="740" hidden="1" customWidth="1"/>
    <col min="8241" max="8242" width="5.625" style="740" customWidth="1"/>
    <col min="8243" max="8244" width="0" style="740" hidden="1" customWidth="1"/>
    <col min="8245" max="8246" width="5.625" style="740" customWidth="1"/>
    <col min="8247" max="8248" width="0" style="740" hidden="1" customWidth="1"/>
    <col min="8249" max="8250" width="5.625" style="740" customWidth="1"/>
    <col min="8251" max="8252" width="0" style="740" hidden="1" customWidth="1"/>
    <col min="8253" max="8254" width="5.625" style="740" customWidth="1"/>
    <col min="8255" max="8256" width="0" style="740" hidden="1" customWidth="1"/>
    <col min="8257" max="8258" width="5.625" style="740" customWidth="1"/>
    <col min="8259" max="8259" width="7.875" style="740" customWidth="1"/>
    <col min="8260" max="8260" width="14.125" style="740" customWidth="1"/>
    <col min="8261" max="8261" width="6.125" style="740" customWidth="1"/>
    <col min="8262" max="8262" width="0" style="740" hidden="1" customWidth="1"/>
    <col min="8263" max="8448" width="9" style="740"/>
    <col min="8449" max="8449" width="3.375" style="740" customWidth="1"/>
    <col min="8450" max="8450" width="15.625" style="740" customWidth="1"/>
    <col min="8451" max="8451" width="17.625" style="740" customWidth="1"/>
    <col min="8452" max="8452" width="2.625" style="740" bestFit="1" customWidth="1"/>
    <col min="8453" max="8453" width="13.625" style="740" customWidth="1"/>
    <col min="8454" max="8454" width="7.625" style="740" customWidth="1"/>
    <col min="8455" max="8456" width="0" style="740" hidden="1" customWidth="1"/>
    <col min="8457" max="8458" width="5.625" style="740" customWidth="1"/>
    <col min="8459" max="8460" width="0" style="740" hidden="1" customWidth="1"/>
    <col min="8461" max="8462" width="5.625" style="740" customWidth="1"/>
    <col min="8463" max="8464" width="0" style="740" hidden="1" customWidth="1"/>
    <col min="8465" max="8466" width="5.625" style="740" customWidth="1"/>
    <col min="8467" max="8468" width="0" style="740" hidden="1" customWidth="1"/>
    <col min="8469" max="8470" width="5.625" style="740" customWidth="1"/>
    <col min="8471" max="8472" width="0" style="740" hidden="1" customWidth="1"/>
    <col min="8473" max="8474" width="5.625" style="740" customWidth="1"/>
    <col min="8475" max="8476" width="0" style="740" hidden="1" customWidth="1"/>
    <col min="8477" max="8478" width="5.625" style="740" customWidth="1"/>
    <col min="8479" max="8480" width="0" style="740" hidden="1" customWidth="1"/>
    <col min="8481" max="8482" width="5.625" style="740" customWidth="1"/>
    <col min="8483" max="8484" width="0" style="740" hidden="1" customWidth="1"/>
    <col min="8485" max="8486" width="5.625" style="740" customWidth="1"/>
    <col min="8487" max="8488" width="0" style="740" hidden="1" customWidth="1"/>
    <col min="8489" max="8490" width="5.625" style="740" customWidth="1"/>
    <col min="8491" max="8492" width="0" style="740" hidden="1" customWidth="1"/>
    <col min="8493" max="8494" width="5.625" style="740" customWidth="1"/>
    <col min="8495" max="8496" width="0" style="740" hidden="1" customWidth="1"/>
    <col min="8497" max="8498" width="5.625" style="740" customWidth="1"/>
    <col min="8499" max="8500" width="0" style="740" hidden="1" customWidth="1"/>
    <col min="8501" max="8502" width="5.625" style="740" customWidth="1"/>
    <col min="8503" max="8504" width="0" style="740" hidden="1" customWidth="1"/>
    <col min="8505" max="8506" width="5.625" style="740" customWidth="1"/>
    <col min="8507" max="8508" width="0" style="740" hidden="1" customWidth="1"/>
    <col min="8509" max="8510" width="5.625" style="740" customWidth="1"/>
    <col min="8511" max="8512" width="0" style="740" hidden="1" customWidth="1"/>
    <col min="8513" max="8514" width="5.625" style="740" customWidth="1"/>
    <col min="8515" max="8515" width="7.875" style="740" customWidth="1"/>
    <col min="8516" max="8516" width="14.125" style="740" customWidth="1"/>
    <col min="8517" max="8517" width="6.125" style="740" customWidth="1"/>
    <col min="8518" max="8518" width="0" style="740" hidden="1" customWidth="1"/>
    <col min="8519" max="8704" width="9" style="740"/>
    <col min="8705" max="8705" width="3.375" style="740" customWidth="1"/>
    <col min="8706" max="8706" width="15.625" style="740" customWidth="1"/>
    <col min="8707" max="8707" width="17.625" style="740" customWidth="1"/>
    <col min="8708" max="8708" width="2.625" style="740" bestFit="1" customWidth="1"/>
    <col min="8709" max="8709" width="13.625" style="740" customWidth="1"/>
    <col min="8710" max="8710" width="7.625" style="740" customWidth="1"/>
    <col min="8711" max="8712" width="0" style="740" hidden="1" customWidth="1"/>
    <col min="8713" max="8714" width="5.625" style="740" customWidth="1"/>
    <col min="8715" max="8716" width="0" style="740" hidden="1" customWidth="1"/>
    <col min="8717" max="8718" width="5.625" style="740" customWidth="1"/>
    <col min="8719" max="8720" width="0" style="740" hidden="1" customWidth="1"/>
    <col min="8721" max="8722" width="5.625" style="740" customWidth="1"/>
    <col min="8723" max="8724" width="0" style="740" hidden="1" customWidth="1"/>
    <col min="8725" max="8726" width="5.625" style="740" customWidth="1"/>
    <col min="8727" max="8728" width="0" style="740" hidden="1" customWidth="1"/>
    <col min="8729" max="8730" width="5.625" style="740" customWidth="1"/>
    <col min="8731" max="8732" width="0" style="740" hidden="1" customWidth="1"/>
    <col min="8733" max="8734" width="5.625" style="740" customWidth="1"/>
    <col min="8735" max="8736" width="0" style="740" hidden="1" customWidth="1"/>
    <col min="8737" max="8738" width="5.625" style="740" customWidth="1"/>
    <col min="8739" max="8740" width="0" style="740" hidden="1" customWidth="1"/>
    <col min="8741" max="8742" width="5.625" style="740" customWidth="1"/>
    <col min="8743" max="8744" width="0" style="740" hidden="1" customWidth="1"/>
    <col min="8745" max="8746" width="5.625" style="740" customWidth="1"/>
    <col min="8747" max="8748" width="0" style="740" hidden="1" customWidth="1"/>
    <col min="8749" max="8750" width="5.625" style="740" customWidth="1"/>
    <col min="8751" max="8752" width="0" style="740" hidden="1" customWidth="1"/>
    <col min="8753" max="8754" width="5.625" style="740" customWidth="1"/>
    <col min="8755" max="8756" width="0" style="740" hidden="1" customWidth="1"/>
    <col min="8757" max="8758" width="5.625" style="740" customWidth="1"/>
    <col min="8759" max="8760" width="0" style="740" hidden="1" customWidth="1"/>
    <col min="8761" max="8762" width="5.625" style="740" customWidth="1"/>
    <col min="8763" max="8764" width="0" style="740" hidden="1" customWidth="1"/>
    <col min="8765" max="8766" width="5.625" style="740" customWidth="1"/>
    <col min="8767" max="8768" width="0" style="740" hidden="1" customWidth="1"/>
    <col min="8769" max="8770" width="5.625" style="740" customWidth="1"/>
    <col min="8771" max="8771" width="7.875" style="740" customWidth="1"/>
    <col min="8772" max="8772" width="14.125" style="740" customWidth="1"/>
    <col min="8773" max="8773" width="6.125" style="740" customWidth="1"/>
    <col min="8774" max="8774" width="0" style="740" hidden="1" customWidth="1"/>
    <col min="8775" max="8960" width="9" style="740"/>
    <col min="8961" max="8961" width="3.375" style="740" customWidth="1"/>
    <col min="8962" max="8962" width="15.625" style="740" customWidth="1"/>
    <col min="8963" max="8963" width="17.625" style="740" customWidth="1"/>
    <col min="8964" max="8964" width="2.625" style="740" bestFit="1" customWidth="1"/>
    <col min="8965" max="8965" width="13.625" style="740" customWidth="1"/>
    <col min="8966" max="8966" width="7.625" style="740" customWidth="1"/>
    <col min="8967" max="8968" width="0" style="740" hidden="1" customWidth="1"/>
    <col min="8969" max="8970" width="5.625" style="740" customWidth="1"/>
    <col min="8971" max="8972" width="0" style="740" hidden="1" customWidth="1"/>
    <col min="8973" max="8974" width="5.625" style="740" customWidth="1"/>
    <col min="8975" max="8976" width="0" style="740" hidden="1" customWidth="1"/>
    <col min="8977" max="8978" width="5.625" style="740" customWidth="1"/>
    <col min="8979" max="8980" width="0" style="740" hidden="1" customWidth="1"/>
    <col min="8981" max="8982" width="5.625" style="740" customWidth="1"/>
    <col min="8983" max="8984" width="0" style="740" hidden="1" customWidth="1"/>
    <col min="8985" max="8986" width="5.625" style="740" customWidth="1"/>
    <col min="8987" max="8988" width="0" style="740" hidden="1" customWidth="1"/>
    <col min="8989" max="8990" width="5.625" style="740" customWidth="1"/>
    <col min="8991" max="8992" width="0" style="740" hidden="1" customWidth="1"/>
    <col min="8993" max="8994" width="5.625" style="740" customWidth="1"/>
    <col min="8995" max="8996" width="0" style="740" hidden="1" customWidth="1"/>
    <col min="8997" max="8998" width="5.625" style="740" customWidth="1"/>
    <col min="8999" max="9000" width="0" style="740" hidden="1" customWidth="1"/>
    <col min="9001" max="9002" width="5.625" style="740" customWidth="1"/>
    <col min="9003" max="9004" width="0" style="740" hidden="1" customWidth="1"/>
    <col min="9005" max="9006" width="5.625" style="740" customWidth="1"/>
    <col min="9007" max="9008" width="0" style="740" hidden="1" customWidth="1"/>
    <col min="9009" max="9010" width="5.625" style="740" customWidth="1"/>
    <col min="9011" max="9012" width="0" style="740" hidden="1" customWidth="1"/>
    <col min="9013" max="9014" width="5.625" style="740" customWidth="1"/>
    <col min="9015" max="9016" width="0" style="740" hidden="1" customWidth="1"/>
    <col min="9017" max="9018" width="5.625" style="740" customWidth="1"/>
    <col min="9019" max="9020" width="0" style="740" hidden="1" customWidth="1"/>
    <col min="9021" max="9022" width="5.625" style="740" customWidth="1"/>
    <col min="9023" max="9024" width="0" style="740" hidden="1" customWidth="1"/>
    <col min="9025" max="9026" width="5.625" style="740" customWidth="1"/>
    <col min="9027" max="9027" width="7.875" style="740" customWidth="1"/>
    <col min="9028" max="9028" width="14.125" style="740" customWidth="1"/>
    <col min="9029" max="9029" width="6.125" style="740" customWidth="1"/>
    <col min="9030" max="9030" width="0" style="740" hidden="1" customWidth="1"/>
    <col min="9031" max="9216" width="9" style="740"/>
    <col min="9217" max="9217" width="3.375" style="740" customWidth="1"/>
    <col min="9218" max="9218" width="15.625" style="740" customWidth="1"/>
    <col min="9219" max="9219" width="17.625" style="740" customWidth="1"/>
    <col min="9220" max="9220" width="2.625" style="740" bestFit="1" customWidth="1"/>
    <col min="9221" max="9221" width="13.625" style="740" customWidth="1"/>
    <col min="9222" max="9222" width="7.625" style="740" customWidth="1"/>
    <col min="9223" max="9224" width="0" style="740" hidden="1" customWidth="1"/>
    <col min="9225" max="9226" width="5.625" style="740" customWidth="1"/>
    <col min="9227" max="9228" width="0" style="740" hidden="1" customWidth="1"/>
    <col min="9229" max="9230" width="5.625" style="740" customWidth="1"/>
    <col min="9231" max="9232" width="0" style="740" hidden="1" customWidth="1"/>
    <col min="9233" max="9234" width="5.625" style="740" customWidth="1"/>
    <col min="9235" max="9236" width="0" style="740" hidden="1" customWidth="1"/>
    <col min="9237" max="9238" width="5.625" style="740" customWidth="1"/>
    <col min="9239" max="9240" width="0" style="740" hidden="1" customWidth="1"/>
    <col min="9241" max="9242" width="5.625" style="740" customWidth="1"/>
    <col min="9243" max="9244" width="0" style="740" hidden="1" customWidth="1"/>
    <col min="9245" max="9246" width="5.625" style="740" customWidth="1"/>
    <col min="9247" max="9248" width="0" style="740" hidden="1" customWidth="1"/>
    <col min="9249" max="9250" width="5.625" style="740" customWidth="1"/>
    <col min="9251" max="9252" width="0" style="740" hidden="1" customWidth="1"/>
    <col min="9253" max="9254" width="5.625" style="740" customWidth="1"/>
    <col min="9255" max="9256" width="0" style="740" hidden="1" customWidth="1"/>
    <col min="9257" max="9258" width="5.625" style="740" customWidth="1"/>
    <col min="9259" max="9260" width="0" style="740" hidden="1" customWidth="1"/>
    <col min="9261" max="9262" width="5.625" style="740" customWidth="1"/>
    <col min="9263" max="9264" width="0" style="740" hidden="1" customWidth="1"/>
    <col min="9265" max="9266" width="5.625" style="740" customWidth="1"/>
    <col min="9267" max="9268" width="0" style="740" hidden="1" customWidth="1"/>
    <col min="9269" max="9270" width="5.625" style="740" customWidth="1"/>
    <col min="9271" max="9272" width="0" style="740" hidden="1" customWidth="1"/>
    <col min="9273" max="9274" width="5.625" style="740" customWidth="1"/>
    <col min="9275" max="9276" width="0" style="740" hidden="1" customWidth="1"/>
    <col min="9277" max="9278" width="5.625" style="740" customWidth="1"/>
    <col min="9279" max="9280" width="0" style="740" hidden="1" customWidth="1"/>
    <col min="9281" max="9282" width="5.625" style="740" customWidth="1"/>
    <col min="9283" max="9283" width="7.875" style="740" customWidth="1"/>
    <col min="9284" max="9284" width="14.125" style="740" customWidth="1"/>
    <col min="9285" max="9285" width="6.125" style="740" customWidth="1"/>
    <col min="9286" max="9286" width="0" style="740" hidden="1" customWidth="1"/>
    <col min="9287" max="9472" width="9" style="740"/>
    <col min="9473" max="9473" width="3.375" style="740" customWidth="1"/>
    <col min="9474" max="9474" width="15.625" style="740" customWidth="1"/>
    <col min="9475" max="9475" width="17.625" style="740" customWidth="1"/>
    <col min="9476" max="9476" width="2.625" style="740" bestFit="1" customWidth="1"/>
    <col min="9477" max="9477" width="13.625" style="740" customWidth="1"/>
    <col min="9478" max="9478" width="7.625" style="740" customWidth="1"/>
    <col min="9479" max="9480" width="0" style="740" hidden="1" customWidth="1"/>
    <col min="9481" max="9482" width="5.625" style="740" customWidth="1"/>
    <col min="9483" max="9484" width="0" style="740" hidden="1" customWidth="1"/>
    <col min="9485" max="9486" width="5.625" style="740" customWidth="1"/>
    <col min="9487" max="9488" width="0" style="740" hidden="1" customWidth="1"/>
    <col min="9489" max="9490" width="5.625" style="740" customWidth="1"/>
    <col min="9491" max="9492" width="0" style="740" hidden="1" customWidth="1"/>
    <col min="9493" max="9494" width="5.625" style="740" customWidth="1"/>
    <col min="9495" max="9496" width="0" style="740" hidden="1" customWidth="1"/>
    <col min="9497" max="9498" width="5.625" style="740" customWidth="1"/>
    <col min="9499" max="9500" width="0" style="740" hidden="1" customWidth="1"/>
    <col min="9501" max="9502" width="5.625" style="740" customWidth="1"/>
    <col min="9503" max="9504" width="0" style="740" hidden="1" customWidth="1"/>
    <col min="9505" max="9506" width="5.625" style="740" customWidth="1"/>
    <col min="9507" max="9508" width="0" style="740" hidden="1" customWidth="1"/>
    <col min="9509" max="9510" width="5.625" style="740" customWidth="1"/>
    <col min="9511" max="9512" width="0" style="740" hidden="1" customWidth="1"/>
    <col min="9513" max="9514" width="5.625" style="740" customWidth="1"/>
    <col min="9515" max="9516" width="0" style="740" hidden="1" customWidth="1"/>
    <col min="9517" max="9518" width="5.625" style="740" customWidth="1"/>
    <col min="9519" max="9520" width="0" style="740" hidden="1" customWidth="1"/>
    <col min="9521" max="9522" width="5.625" style="740" customWidth="1"/>
    <col min="9523" max="9524" width="0" style="740" hidden="1" customWidth="1"/>
    <col min="9525" max="9526" width="5.625" style="740" customWidth="1"/>
    <col min="9527" max="9528" width="0" style="740" hidden="1" customWidth="1"/>
    <col min="9529" max="9530" width="5.625" style="740" customWidth="1"/>
    <col min="9531" max="9532" width="0" style="740" hidden="1" customWidth="1"/>
    <col min="9533" max="9534" width="5.625" style="740" customWidth="1"/>
    <col min="9535" max="9536" width="0" style="740" hidden="1" customWidth="1"/>
    <col min="9537" max="9538" width="5.625" style="740" customWidth="1"/>
    <col min="9539" max="9539" width="7.875" style="740" customWidth="1"/>
    <col min="9540" max="9540" width="14.125" style="740" customWidth="1"/>
    <col min="9541" max="9541" width="6.125" style="740" customWidth="1"/>
    <col min="9542" max="9542" width="0" style="740" hidden="1" customWidth="1"/>
    <col min="9543" max="9728" width="9" style="740"/>
    <col min="9729" max="9729" width="3.375" style="740" customWidth="1"/>
    <col min="9730" max="9730" width="15.625" style="740" customWidth="1"/>
    <col min="9731" max="9731" width="17.625" style="740" customWidth="1"/>
    <col min="9732" max="9732" width="2.625" style="740" bestFit="1" customWidth="1"/>
    <col min="9733" max="9733" width="13.625" style="740" customWidth="1"/>
    <col min="9734" max="9734" width="7.625" style="740" customWidth="1"/>
    <col min="9735" max="9736" width="0" style="740" hidden="1" customWidth="1"/>
    <col min="9737" max="9738" width="5.625" style="740" customWidth="1"/>
    <col min="9739" max="9740" width="0" style="740" hidden="1" customWidth="1"/>
    <col min="9741" max="9742" width="5.625" style="740" customWidth="1"/>
    <col min="9743" max="9744" width="0" style="740" hidden="1" customWidth="1"/>
    <col min="9745" max="9746" width="5.625" style="740" customWidth="1"/>
    <col min="9747" max="9748" width="0" style="740" hidden="1" customWidth="1"/>
    <col min="9749" max="9750" width="5.625" style="740" customWidth="1"/>
    <col min="9751" max="9752" width="0" style="740" hidden="1" customWidth="1"/>
    <col min="9753" max="9754" width="5.625" style="740" customWidth="1"/>
    <col min="9755" max="9756" width="0" style="740" hidden="1" customWidth="1"/>
    <col min="9757" max="9758" width="5.625" style="740" customWidth="1"/>
    <col min="9759" max="9760" width="0" style="740" hidden="1" customWidth="1"/>
    <col min="9761" max="9762" width="5.625" style="740" customWidth="1"/>
    <col min="9763" max="9764" width="0" style="740" hidden="1" customWidth="1"/>
    <col min="9765" max="9766" width="5.625" style="740" customWidth="1"/>
    <col min="9767" max="9768" width="0" style="740" hidden="1" customWidth="1"/>
    <col min="9769" max="9770" width="5.625" style="740" customWidth="1"/>
    <col min="9771" max="9772" width="0" style="740" hidden="1" customWidth="1"/>
    <col min="9773" max="9774" width="5.625" style="740" customWidth="1"/>
    <col min="9775" max="9776" width="0" style="740" hidden="1" customWidth="1"/>
    <col min="9777" max="9778" width="5.625" style="740" customWidth="1"/>
    <col min="9779" max="9780" width="0" style="740" hidden="1" customWidth="1"/>
    <col min="9781" max="9782" width="5.625" style="740" customWidth="1"/>
    <col min="9783" max="9784" width="0" style="740" hidden="1" customWidth="1"/>
    <col min="9785" max="9786" width="5.625" style="740" customWidth="1"/>
    <col min="9787" max="9788" width="0" style="740" hidden="1" customWidth="1"/>
    <col min="9789" max="9790" width="5.625" style="740" customWidth="1"/>
    <col min="9791" max="9792" width="0" style="740" hidden="1" customWidth="1"/>
    <col min="9793" max="9794" width="5.625" style="740" customWidth="1"/>
    <col min="9795" max="9795" width="7.875" style="740" customWidth="1"/>
    <col min="9796" max="9796" width="14.125" style="740" customWidth="1"/>
    <col min="9797" max="9797" width="6.125" style="740" customWidth="1"/>
    <col min="9798" max="9798" width="0" style="740" hidden="1" customWidth="1"/>
    <col min="9799" max="9984" width="9" style="740"/>
    <col min="9985" max="9985" width="3.375" style="740" customWidth="1"/>
    <col min="9986" max="9986" width="15.625" style="740" customWidth="1"/>
    <col min="9987" max="9987" width="17.625" style="740" customWidth="1"/>
    <col min="9988" max="9988" width="2.625" style="740" bestFit="1" customWidth="1"/>
    <col min="9989" max="9989" width="13.625" style="740" customWidth="1"/>
    <col min="9990" max="9990" width="7.625" style="740" customWidth="1"/>
    <col min="9991" max="9992" width="0" style="740" hidden="1" customWidth="1"/>
    <col min="9993" max="9994" width="5.625" style="740" customWidth="1"/>
    <col min="9995" max="9996" width="0" style="740" hidden="1" customWidth="1"/>
    <col min="9997" max="9998" width="5.625" style="740" customWidth="1"/>
    <col min="9999" max="10000" width="0" style="740" hidden="1" customWidth="1"/>
    <col min="10001" max="10002" width="5.625" style="740" customWidth="1"/>
    <col min="10003" max="10004" width="0" style="740" hidden="1" customWidth="1"/>
    <col min="10005" max="10006" width="5.625" style="740" customWidth="1"/>
    <col min="10007" max="10008" width="0" style="740" hidden="1" customWidth="1"/>
    <col min="10009" max="10010" width="5.625" style="740" customWidth="1"/>
    <col min="10011" max="10012" width="0" style="740" hidden="1" customWidth="1"/>
    <col min="10013" max="10014" width="5.625" style="740" customWidth="1"/>
    <col min="10015" max="10016" width="0" style="740" hidden="1" customWidth="1"/>
    <col min="10017" max="10018" width="5.625" style="740" customWidth="1"/>
    <col min="10019" max="10020" width="0" style="740" hidden="1" customWidth="1"/>
    <col min="10021" max="10022" width="5.625" style="740" customWidth="1"/>
    <col min="10023" max="10024" width="0" style="740" hidden="1" customWidth="1"/>
    <col min="10025" max="10026" width="5.625" style="740" customWidth="1"/>
    <col min="10027" max="10028" width="0" style="740" hidden="1" customWidth="1"/>
    <col min="10029" max="10030" width="5.625" style="740" customWidth="1"/>
    <col min="10031" max="10032" width="0" style="740" hidden="1" customWidth="1"/>
    <col min="10033" max="10034" width="5.625" style="740" customWidth="1"/>
    <col min="10035" max="10036" width="0" style="740" hidden="1" customWidth="1"/>
    <col min="10037" max="10038" width="5.625" style="740" customWidth="1"/>
    <col min="10039" max="10040" width="0" style="740" hidden="1" customWidth="1"/>
    <col min="10041" max="10042" width="5.625" style="740" customWidth="1"/>
    <col min="10043" max="10044" width="0" style="740" hidden="1" customWidth="1"/>
    <col min="10045" max="10046" width="5.625" style="740" customWidth="1"/>
    <col min="10047" max="10048" width="0" style="740" hidden="1" customWidth="1"/>
    <col min="10049" max="10050" width="5.625" style="740" customWidth="1"/>
    <col min="10051" max="10051" width="7.875" style="740" customWidth="1"/>
    <col min="10052" max="10052" width="14.125" style="740" customWidth="1"/>
    <col min="10053" max="10053" width="6.125" style="740" customWidth="1"/>
    <col min="10054" max="10054" width="0" style="740" hidden="1" customWidth="1"/>
    <col min="10055" max="10240" width="9" style="740"/>
    <col min="10241" max="10241" width="3.375" style="740" customWidth="1"/>
    <col min="10242" max="10242" width="15.625" style="740" customWidth="1"/>
    <col min="10243" max="10243" width="17.625" style="740" customWidth="1"/>
    <col min="10244" max="10244" width="2.625" style="740" bestFit="1" customWidth="1"/>
    <col min="10245" max="10245" width="13.625" style="740" customWidth="1"/>
    <col min="10246" max="10246" width="7.625" style="740" customWidth="1"/>
    <col min="10247" max="10248" width="0" style="740" hidden="1" customWidth="1"/>
    <col min="10249" max="10250" width="5.625" style="740" customWidth="1"/>
    <col min="10251" max="10252" width="0" style="740" hidden="1" customWidth="1"/>
    <col min="10253" max="10254" width="5.625" style="740" customWidth="1"/>
    <col min="10255" max="10256" width="0" style="740" hidden="1" customWidth="1"/>
    <col min="10257" max="10258" width="5.625" style="740" customWidth="1"/>
    <col min="10259" max="10260" width="0" style="740" hidden="1" customWidth="1"/>
    <col min="10261" max="10262" width="5.625" style="740" customWidth="1"/>
    <col min="10263" max="10264" width="0" style="740" hidden="1" customWidth="1"/>
    <col min="10265" max="10266" width="5.625" style="740" customWidth="1"/>
    <col min="10267" max="10268" width="0" style="740" hidden="1" customWidth="1"/>
    <col min="10269" max="10270" width="5.625" style="740" customWidth="1"/>
    <col min="10271" max="10272" width="0" style="740" hidden="1" customWidth="1"/>
    <col min="10273" max="10274" width="5.625" style="740" customWidth="1"/>
    <col min="10275" max="10276" width="0" style="740" hidden="1" customWidth="1"/>
    <col min="10277" max="10278" width="5.625" style="740" customWidth="1"/>
    <col min="10279" max="10280" width="0" style="740" hidden="1" customWidth="1"/>
    <col min="10281" max="10282" width="5.625" style="740" customWidth="1"/>
    <col min="10283" max="10284" width="0" style="740" hidden="1" customWidth="1"/>
    <col min="10285" max="10286" width="5.625" style="740" customWidth="1"/>
    <col min="10287" max="10288" width="0" style="740" hidden="1" customWidth="1"/>
    <col min="10289" max="10290" width="5.625" style="740" customWidth="1"/>
    <col min="10291" max="10292" width="0" style="740" hidden="1" customWidth="1"/>
    <col min="10293" max="10294" width="5.625" style="740" customWidth="1"/>
    <col min="10295" max="10296" width="0" style="740" hidden="1" customWidth="1"/>
    <col min="10297" max="10298" width="5.625" style="740" customWidth="1"/>
    <col min="10299" max="10300" width="0" style="740" hidden="1" customWidth="1"/>
    <col min="10301" max="10302" width="5.625" style="740" customWidth="1"/>
    <col min="10303" max="10304" width="0" style="740" hidden="1" customWidth="1"/>
    <col min="10305" max="10306" width="5.625" style="740" customWidth="1"/>
    <col min="10307" max="10307" width="7.875" style="740" customWidth="1"/>
    <col min="10308" max="10308" width="14.125" style="740" customWidth="1"/>
    <col min="10309" max="10309" width="6.125" style="740" customWidth="1"/>
    <col min="10310" max="10310" width="0" style="740" hidden="1" customWidth="1"/>
    <col min="10311" max="10496" width="9" style="740"/>
    <col min="10497" max="10497" width="3.375" style="740" customWidth="1"/>
    <col min="10498" max="10498" width="15.625" style="740" customWidth="1"/>
    <col min="10499" max="10499" width="17.625" style="740" customWidth="1"/>
    <col min="10500" max="10500" width="2.625" style="740" bestFit="1" customWidth="1"/>
    <col min="10501" max="10501" width="13.625" style="740" customWidth="1"/>
    <col min="10502" max="10502" width="7.625" style="740" customWidth="1"/>
    <col min="10503" max="10504" width="0" style="740" hidden="1" customWidth="1"/>
    <col min="10505" max="10506" width="5.625" style="740" customWidth="1"/>
    <col min="10507" max="10508" width="0" style="740" hidden="1" customWidth="1"/>
    <col min="10509" max="10510" width="5.625" style="740" customWidth="1"/>
    <col min="10511" max="10512" width="0" style="740" hidden="1" customWidth="1"/>
    <col min="10513" max="10514" width="5.625" style="740" customWidth="1"/>
    <col min="10515" max="10516" width="0" style="740" hidden="1" customWidth="1"/>
    <col min="10517" max="10518" width="5.625" style="740" customWidth="1"/>
    <col min="10519" max="10520" width="0" style="740" hidden="1" customWidth="1"/>
    <col min="10521" max="10522" width="5.625" style="740" customWidth="1"/>
    <col min="10523" max="10524" width="0" style="740" hidden="1" customWidth="1"/>
    <col min="10525" max="10526" width="5.625" style="740" customWidth="1"/>
    <col min="10527" max="10528" width="0" style="740" hidden="1" customWidth="1"/>
    <col min="10529" max="10530" width="5.625" style="740" customWidth="1"/>
    <col min="10531" max="10532" width="0" style="740" hidden="1" customWidth="1"/>
    <col min="10533" max="10534" width="5.625" style="740" customWidth="1"/>
    <col min="10535" max="10536" width="0" style="740" hidden="1" customWidth="1"/>
    <col min="10537" max="10538" width="5.625" style="740" customWidth="1"/>
    <col min="10539" max="10540" width="0" style="740" hidden="1" customWidth="1"/>
    <col min="10541" max="10542" width="5.625" style="740" customWidth="1"/>
    <col min="10543" max="10544" width="0" style="740" hidden="1" customWidth="1"/>
    <col min="10545" max="10546" width="5.625" style="740" customWidth="1"/>
    <col min="10547" max="10548" width="0" style="740" hidden="1" customWidth="1"/>
    <col min="10549" max="10550" width="5.625" style="740" customWidth="1"/>
    <col min="10551" max="10552" width="0" style="740" hidden="1" customWidth="1"/>
    <col min="10553" max="10554" width="5.625" style="740" customWidth="1"/>
    <col min="10555" max="10556" width="0" style="740" hidden="1" customWidth="1"/>
    <col min="10557" max="10558" width="5.625" style="740" customWidth="1"/>
    <col min="10559" max="10560" width="0" style="740" hidden="1" customWidth="1"/>
    <col min="10561" max="10562" width="5.625" style="740" customWidth="1"/>
    <col min="10563" max="10563" width="7.875" style="740" customWidth="1"/>
    <col min="10564" max="10564" width="14.125" style="740" customWidth="1"/>
    <col min="10565" max="10565" width="6.125" style="740" customWidth="1"/>
    <col min="10566" max="10566" width="0" style="740" hidden="1" customWidth="1"/>
    <col min="10567" max="10752" width="9" style="740"/>
    <col min="10753" max="10753" width="3.375" style="740" customWidth="1"/>
    <col min="10754" max="10754" width="15.625" style="740" customWidth="1"/>
    <col min="10755" max="10755" width="17.625" style="740" customWidth="1"/>
    <col min="10756" max="10756" width="2.625" style="740" bestFit="1" customWidth="1"/>
    <col min="10757" max="10757" width="13.625" style="740" customWidth="1"/>
    <col min="10758" max="10758" width="7.625" style="740" customWidth="1"/>
    <col min="10759" max="10760" width="0" style="740" hidden="1" customWidth="1"/>
    <col min="10761" max="10762" width="5.625" style="740" customWidth="1"/>
    <col min="10763" max="10764" width="0" style="740" hidden="1" customWidth="1"/>
    <col min="10765" max="10766" width="5.625" style="740" customWidth="1"/>
    <col min="10767" max="10768" width="0" style="740" hidden="1" customWidth="1"/>
    <col min="10769" max="10770" width="5.625" style="740" customWidth="1"/>
    <col min="10771" max="10772" width="0" style="740" hidden="1" customWidth="1"/>
    <col min="10773" max="10774" width="5.625" style="740" customWidth="1"/>
    <col min="10775" max="10776" width="0" style="740" hidden="1" customWidth="1"/>
    <col min="10777" max="10778" width="5.625" style="740" customWidth="1"/>
    <col min="10779" max="10780" width="0" style="740" hidden="1" customWidth="1"/>
    <col min="10781" max="10782" width="5.625" style="740" customWidth="1"/>
    <col min="10783" max="10784" width="0" style="740" hidden="1" customWidth="1"/>
    <col min="10785" max="10786" width="5.625" style="740" customWidth="1"/>
    <col min="10787" max="10788" width="0" style="740" hidden="1" customWidth="1"/>
    <col min="10789" max="10790" width="5.625" style="740" customWidth="1"/>
    <col min="10791" max="10792" width="0" style="740" hidden="1" customWidth="1"/>
    <col min="10793" max="10794" width="5.625" style="740" customWidth="1"/>
    <col min="10795" max="10796" width="0" style="740" hidden="1" customWidth="1"/>
    <col min="10797" max="10798" width="5.625" style="740" customWidth="1"/>
    <col min="10799" max="10800" width="0" style="740" hidden="1" customWidth="1"/>
    <col min="10801" max="10802" width="5.625" style="740" customWidth="1"/>
    <col min="10803" max="10804" width="0" style="740" hidden="1" customWidth="1"/>
    <col min="10805" max="10806" width="5.625" style="740" customWidth="1"/>
    <col min="10807" max="10808" width="0" style="740" hidden="1" customWidth="1"/>
    <col min="10809" max="10810" width="5.625" style="740" customWidth="1"/>
    <col min="10811" max="10812" width="0" style="740" hidden="1" customWidth="1"/>
    <col min="10813" max="10814" width="5.625" style="740" customWidth="1"/>
    <col min="10815" max="10816" width="0" style="740" hidden="1" customWidth="1"/>
    <col min="10817" max="10818" width="5.625" style="740" customWidth="1"/>
    <col min="10819" max="10819" width="7.875" style="740" customWidth="1"/>
    <col min="10820" max="10820" width="14.125" style="740" customWidth="1"/>
    <col min="10821" max="10821" width="6.125" style="740" customWidth="1"/>
    <col min="10822" max="10822" width="0" style="740" hidden="1" customWidth="1"/>
    <col min="10823" max="11008" width="9" style="740"/>
    <col min="11009" max="11009" width="3.375" style="740" customWidth="1"/>
    <col min="11010" max="11010" width="15.625" style="740" customWidth="1"/>
    <col min="11011" max="11011" width="17.625" style="740" customWidth="1"/>
    <col min="11012" max="11012" width="2.625" style="740" bestFit="1" customWidth="1"/>
    <col min="11013" max="11013" width="13.625" style="740" customWidth="1"/>
    <col min="11014" max="11014" width="7.625" style="740" customWidth="1"/>
    <col min="11015" max="11016" width="0" style="740" hidden="1" customWidth="1"/>
    <col min="11017" max="11018" width="5.625" style="740" customWidth="1"/>
    <col min="11019" max="11020" width="0" style="740" hidden="1" customWidth="1"/>
    <col min="11021" max="11022" width="5.625" style="740" customWidth="1"/>
    <col min="11023" max="11024" width="0" style="740" hidden="1" customWidth="1"/>
    <col min="11025" max="11026" width="5.625" style="740" customWidth="1"/>
    <col min="11027" max="11028" width="0" style="740" hidden="1" customWidth="1"/>
    <col min="11029" max="11030" width="5.625" style="740" customWidth="1"/>
    <col min="11031" max="11032" width="0" style="740" hidden="1" customWidth="1"/>
    <col min="11033" max="11034" width="5.625" style="740" customWidth="1"/>
    <col min="11035" max="11036" width="0" style="740" hidden="1" customWidth="1"/>
    <col min="11037" max="11038" width="5.625" style="740" customWidth="1"/>
    <col min="11039" max="11040" width="0" style="740" hidden="1" customWidth="1"/>
    <col min="11041" max="11042" width="5.625" style="740" customWidth="1"/>
    <col min="11043" max="11044" width="0" style="740" hidden="1" customWidth="1"/>
    <col min="11045" max="11046" width="5.625" style="740" customWidth="1"/>
    <col min="11047" max="11048" width="0" style="740" hidden="1" customWidth="1"/>
    <col min="11049" max="11050" width="5.625" style="740" customWidth="1"/>
    <col min="11051" max="11052" width="0" style="740" hidden="1" customWidth="1"/>
    <col min="11053" max="11054" width="5.625" style="740" customWidth="1"/>
    <col min="11055" max="11056" width="0" style="740" hidden="1" customWidth="1"/>
    <col min="11057" max="11058" width="5.625" style="740" customWidth="1"/>
    <col min="11059" max="11060" width="0" style="740" hidden="1" customWidth="1"/>
    <col min="11061" max="11062" width="5.625" style="740" customWidth="1"/>
    <col min="11063" max="11064" width="0" style="740" hidden="1" customWidth="1"/>
    <col min="11065" max="11066" width="5.625" style="740" customWidth="1"/>
    <col min="11067" max="11068" width="0" style="740" hidden="1" customWidth="1"/>
    <col min="11069" max="11070" width="5.625" style="740" customWidth="1"/>
    <col min="11071" max="11072" width="0" style="740" hidden="1" customWidth="1"/>
    <col min="11073" max="11074" width="5.625" style="740" customWidth="1"/>
    <col min="11075" max="11075" width="7.875" style="740" customWidth="1"/>
    <col min="11076" max="11076" width="14.125" style="740" customWidth="1"/>
    <col min="11077" max="11077" width="6.125" style="740" customWidth="1"/>
    <col min="11078" max="11078" width="0" style="740" hidden="1" customWidth="1"/>
    <col min="11079" max="11264" width="9" style="740"/>
    <col min="11265" max="11265" width="3.375" style="740" customWidth="1"/>
    <col min="11266" max="11266" width="15.625" style="740" customWidth="1"/>
    <col min="11267" max="11267" width="17.625" style="740" customWidth="1"/>
    <col min="11268" max="11268" width="2.625" style="740" bestFit="1" customWidth="1"/>
    <col min="11269" max="11269" width="13.625" style="740" customWidth="1"/>
    <col min="11270" max="11270" width="7.625" style="740" customWidth="1"/>
    <col min="11271" max="11272" width="0" style="740" hidden="1" customWidth="1"/>
    <col min="11273" max="11274" width="5.625" style="740" customWidth="1"/>
    <col min="11275" max="11276" width="0" style="740" hidden="1" customWidth="1"/>
    <col min="11277" max="11278" width="5.625" style="740" customWidth="1"/>
    <col min="11279" max="11280" width="0" style="740" hidden="1" customWidth="1"/>
    <col min="11281" max="11282" width="5.625" style="740" customWidth="1"/>
    <col min="11283" max="11284" width="0" style="740" hidden="1" customWidth="1"/>
    <col min="11285" max="11286" width="5.625" style="740" customWidth="1"/>
    <col min="11287" max="11288" width="0" style="740" hidden="1" customWidth="1"/>
    <col min="11289" max="11290" width="5.625" style="740" customWidth="1"/>
    <col min="11291" max="11292" width="0" style="740" hidden="1" customWidth="1"/>
    <col min="11293" max="11294" width="5.625" style="740" customWidth="1"/>
    <col min="11295" max="11296" width="0" style="740" hidden="1" customWidth="1"/>
    <col min="11297" max="11298" width="5.625" style="740" customWidth="1"/>
    <col min="11299" max="11300" width="0" style="740" hidden="1" customWidth="1"/>
    <col min="11301" max="11302" width="5.625" style="740" customWidth="1"/>
    <col min="11303" max="11304" width="0" style="740" hidden="1" customWidth="1"/>
    <col min="11305" max="11306" width="5.625" style="740" customWidth="1"/>
    <col min="11307" max="11308" width="0" style="740" hidden="1" customWidth="1"/>
    <col min="11309" max="11310" width="5.625" style="740" customWidth="1"/>
    <col min="11311" max="11312" width="0" style="740" hidden="1" customWidth="1"/>
    <col min="11313" max="11314" width="5.625" style="740" customWidth="1"/>
    <col min="11315" max="11316" width="0" style="740" hidden="1" customWidth="1"/>
    <col min="11317" max="11318" width="5.625" style="740" customWidth="1"/>
    <col min="11319" max="11320" width="0" style="740" hidden="1" customWidth="1"/>
    <col min="11321" max="11322" width="5.625" style="740" customWidth="1"/>
    <col min="11323" max="11324" width="0" style="740" hidden="1" customWidth="1"/>
    <col min="11325" max="11326" width="5.625" style="740" customWidth="1"/>
    <col min="11327" max="11328" width="0" style="740" hidden="1" customWidth="1"/>
    <col min="11329" max="11330" width="5.625" style="740" customWidth="1"/>
    <col min="11331" max="11331" width="7.875" style="740" customWidth="1"/>
    <col min="11332" max="11332" width="14.125" style="740" customWidth="1"/>
    <col min="11333" max="11333" width="6.125" style="740" customWidth="1"/>
    <col min="11334" max="11334" width="0" style="740" hidden="1" customWidth="1"/>
    <col min="11335" max="11520" width="9" style="740"/>
    <col min="11521" max="11521" width="3.375" style="740" customWidth="1"/>
    <col min="11522" max="11522" width="15.625" style="740" customWidth="1"/>
    <col min="11523" max="11523" width="17.625" style="740" customWidth="1"/>
    <col min="11524" max="11524" width="2.625" style="740" bestFit="1" customWidth="1"/>
    <col min="11525" max="11525" width="13.625" style="740" customWidth="1"/>
    <col min="11526" max="11526" width="7.625" style="740" customWidth="1"/>
    <col min="11527" max="11528" width="0" style="740" hidden="1" customWidth="1"/>
    <col min="11529" max="11530" width="5.625" style="740" customWidth="1"/>
    <col min="11531" max="11532" width="0" style="740" hidden="1" customWidth="1"/>
    <col min="11533" max="11534" width="5.625" style="740" customWidth="1"/>
    <col min="11535" max="11536" width="0" style="740" hidden="1" customWidth="1"/>
    <col min="11537" max="11538" width="5.625" style="740" customWidth="1"/>
    <col min="11539" max="11540" width="0" style="740" hidden="1" customWidth="1"/>
    <col min="11541" max="11542" width="5.625" style="740" customWidth="1"/>
    <col min="11543" max="11544" width="0" style="740" hidden="1" customWidth="1"/>
    <col min="11545" max="11546" width="5.625" style="740" customWidth="1"/>
    <col min="11547" max="11548" width="0" style="740" hidden="1" customWidth="1"/>
    <col min="11549" max="11550" width="5.625" style="740" customWidth="1"/>
    <col min="11551" max="11552" width="0" style="740" hidden="1" customWidth="1"/>
    <col min="11553" max="11554" width="5.625" style="740" customWidth="1"/>
    <col min="11555" max="11556" width="0" style="740" hidden="1" customWidth="1"/>
    <col min="11557" max="11558" width="5.625" style="740" customWidth="1"/>
    <col min="11559" max="11560" width="0" style="740" hidden="1" customWidth="1"/>
    <col min="11561" max="11562" width="5.625" style="740" customWidth="1"/>
    <col min="11563" max="11564" width="0" style="740" hidden="1" customWidth="1"/>
    <col min="11565" max="11566" width="5.625" style="740" customWidth="1"/>
    <col min="11567" max="11568" width="0" style="740" hidden="1" customWidth="1"/>
    <col min="11569" max="11570" width="5.625" style="740" customWidth="1"/>
    <col min="11571" max="11572" width="0" style="740" hidden="1" customWidth="1"/>
    <col min="11573" max="11574" width="5.625" style="740" customWidth="1"/>
    <col min="11575" max="11576" width="0" style="740" hidden="1" customWidth="1"/>
    <col min="11577" max="11578" width="5.625" style="740" customWidth="1"/>
    <col min="11579" max="11580" width="0" style="740" hidden="1" customWidth="1"/>
    <col min="11581" max="11582" width="5.625" style="740" customWidth="1"/>
    <col min="11583" max="11584" width="0" style="740" hidden="1" customWidth="1"/>
    <col min="11585" max="11586" width="5.625" style="740" customWidth="1"/>
    <col min="11587" max="11587" width="7.875" style="740" customWidth="1"/>
    <col min="11588" max="11588" width="14.125" style="740" customWidth="1"/>
    <col min="11589" max="11589" width="6.125" style="740" customWidth="1"/>
    <col min="11590" max="11590" width="0" style="740" hidden="1" customWidth="1"/>
    <col min="11591" max="11776" width="9" style="740"/>
    <col min="11777" max="11777" width="3.375" style="740" customWidth="1"/>
    <col min="11778" max="11778" width="15.625" style="740" customWidth="1"/>
    <col min="11779" max="11779" width="17.625" style="740" customWidth="1"/>
    <col min="11780" max="11780" width="2.625" style="740" bestFit="1" customWidth="1"/>
    <col min="11781" max="11781" width="13.625" style="740" customWidth="1"/>
    <col min="11782" max="11782" width="7.625" style="740" customWidth="1"/>
    <col min="11783" max="11784" width="0" style="740" hidden="1" customWidth="1"/>
    <col min="11785" max="11786" width="5.625" style="740" customWidth="1"/>
    <col min="11787" max="11788" width="0" style="740" hidden="1" customWidth="1"/>
    <col min="11789" max="11790" width="5.625" style="740" customWidth="1"/>
    <col min="11791" max="11792" width="0" style="740" hidden="1" customWidth="1"/>
    <col min="11793" max="11794" width="5.625" style="740" customWidth="1"/>
    <col min="11795" max="11796" width="0" style="740" hidden="1" customWidth="1"/>
    <col min="11797" max="11798" width="5.625" style="740" customWidth="1"/>
    <col min="11799" max="11800" width="0" style="740" hidden="1" customWidth="1"/>
    <col min="11801" max="11802" width="5.625" style="740" customWidth="1"/>
    <col min="11803" max="11804" width="0" style="740" hidden="1" customWidth="1"/>
    <col min="11805" max="11806" width="5.625" style="740" customWidth="1"/>
    <col min="11807" max="11808" width="0" style="740" hidden="1" customWidth="1"/>
    <col min="11809" max="11810" width="5.625" style="740" customWidth="1"/>
    <col min="11811" max="11812" width="0" style="740" hidden="1" customWidth="1"/>
    <col min="11813" max="11814" width="5.625" style="740" customWidth="1"/>
    <col min="11815" max="11816" width="0" style="740" hidden="1" customWidth="1"/>
    <col min="11817" max="11818" width="5.625" style="740" customWidth="1"/>
    <col min="11819" max="11820" width="0" style="740" hidden="1" customWidth="1"/>
    <col min="11821" max="11822" width="5.625" style="740" customWidth="1"/>
    <col min="11823" max="11824" width="0" style="740" hidden="1" customWidth="1"/>
    <col min="11825" max="11826" width="5.625" style="740" customWidth="1"/>
    <col min="11827" max="11828" width="0" style="740" hidden="1" customWidth="1"/>
    <col min="11829" max="11830" width="5.625" style="740" customWidth="1"/>
    <col min="11831" max="11832" width="0" style="740" hidden="1" customWidth="1"/>
    <col min="11833" max="11834" width="5.625" style="740" customWidth="1"/>
    <col min="11835" max="11836" width="0" style="740" hidden="1" customWidth="1"/>
    <col min="11837" max="11838" width="5.625" style="740" customWidth="1"/>
    <col min="11839" max="11840" width="0" style="740" hidden="1" customWidth="1"/>
    <col min="11841" max="11842" width="5.625" style="740" customWidth="1"/>
    <col min="11843" max="11843" width="7.875" style="740" customWidth="1"/>
    <col min="11844" max="11844" width="14.125" style="740" customWidth="1"/>
    <col min="11845" max="11845" width="6.125" style="740" customWidth="1"/>
    <col min="11846" max="11846" width="0" style="740" hidden="1" customWidth="1"/>
    <col min="11847" max="12032" width="9" style="740"/>
    <col min="12033" max="12033" width="3.375" style="740" customWidth="1"/>
    <col min="12034" max="12034" width="15.625" style="740" customWidth="1"/>
    <col min="12035" max="12035" width="17.625" style="740" customWidth="1"/>
    <col min="12036" max="12036" width="2.625" style="740" bestFit="1" customWidth="1"/>
    <col min="12037" max="12037" width="13.625" style="740" customWidth="1"/>
    <col min="12038" max="12038" width="7.625" style="740" customWidth="1"/>
    <col min="12039" max="12040" width="0" style="740" hidden="1" customWidth="1"/>
    <col min="12041" max="12042" width="5.625" style="740" customWidth="1"/>
    <col min="12043" max="12044" width="0" style="740" hidden="1" customWidth="1"/>
    <col min="12045" max="12046" width="5.625" style="740" customWidth="1"/>
    <col min="12047" max="12048" width="0" style="740" hidden="1" customWidth="1"/>
    <col min="12049" max="12050" width="5.625" style="740" customWidth="1"/>
    <col min="12051" max="12052" width="0" style="740" hidden="1" customWidth="1"/>
    <col min="12053" max="12054" width="5.625" style="740" customWidth="1"/>
    <col min="12055" max="12056" width="0" style="740" hidden="1" customWidth="1"/>
    <col min="12057" max="12058" width="5.625" style="740" customWidth="1"/>
    <col min="12059" max="12060" width="0" style="740" hidden="1" customWidth="1"/>
    <col min="12061" max="12062" width="5.625" style="740" customWidth="1"/>
    <col min="12063" max="12064" width="0" style="740" hidden="1" customWidth="1"/>
    <col min="12065" max="12066" width="5.625" style="740" customWidth="1"/>
    <col min="12067" max="12068" width="0" style="740" hidden="1" customWidth="1"/>
    <col min="12069" max="12070" width="5.625" style="740" customWidth="1"/>
    <col min="12071" max="12072" width="0" style="740" hidden="1" customWidth="1"/>
    <col min="12073" max="12074" width="5.625" style="740" customWidth="1"/>
    <col min="12075" max="12076" width="0" style="740" hidden="1" customWidth="1"/>
    <col min="12077" max="12078" width="5.625" style="740" customWidth="1"/>
    <col min="12079" max="12080" width="0" style="740" hidden="1" customWidth="1"/>
    <col min="12081" max="12082" width="5.625" style="740" customWidth="1"/>
    <col min="12083" max="12084" width="0" style="740" hidden="1" customWidth="1"/>
    <col min="12085" max="12086" width="5.625" style="740" customWidth="1"/>
    <col min="12087" max="12088" width="0" style="740" hidden="1" customWidth="1"/>
    <col min="12089" max="12090" width="5.625" style="740" customWidth="1"/>
    <col min="12091" max="12092" width="0" style="740" hidden="1" customWidth="1"/>
    <col min="12093" max="12094" width="5.625" style="740" customWidth="1"/>
    <col min="12095" max="12096" width="0" style="740" hidden="1" customWidth="1"/>
    <col min="12097" max="12098" width="5.625" style="740" customWidth="1"/>
    <col min="12099" max="12099" width="7.875" style="740" customWidth="1"/>
    <col min="12100" max="12100" width="14.125" style="740" customWidth="1"/>
    <col min="12101" max="12101" width="6.125" style="740" customWidth="1"/>
    <col min="12102" max="12102" width="0" style="740" hidden="1" customWidth="1"/>
    <col min="12103" max="12288" width="9" style="740"/>
    <col min="12289" max="12289" width="3.375" style="740" customWidth="1"/>
    <col min="12290" max="12290" width="15.625" style="740" customWidth="1"/>
    <col min="12291" max="12291" width="17.625" style="740" customWidth="1"/>
    <col min="12292" max="12292" width="2.625" style="740" bestFit="1" customWidth="1"/>
    <col min="12293" max="12293" width="13.625" style="740" customWidth="1"/>
    <col min="12294" max="12294" width="7.625" style="740" customWidth="1"/>
    <col min="12295" max="12296" width="0" style="740" hidden="1" customWidth="1"/>
    <col min="12297" max="12298" width="5.625" style="740" customWidth="1"/>
    <col min="12299" max="12300" width="0" style="740" hidden="1" customWidth="1"/>
    <col min="12301" max="12302" width="5.625" style="740" customWidth="1"/>
    <col min="12303" max="12304" width="0" style="740" hidden="1" customWidth="1"/>
    <col min="12305" max="12306" width="5.625" style="740" customWidth="1"/>
    <col min="12307" max="12308" width="0" style="740" hidden="1" customWidth="1"/>
    <col min="12309" max="12310" width="5.625" style="740" customWidth="1"/>
    <col min="12311" max="12312" width="0" style="740" hidden="1" customWidth="1"/>
    <col min="12313" max="12314" width="5.625" style="740" customWidth="1"/>
    <col min="12315" max="12316" width="0" style="740" hidden="1" customWidth="1"/>
    <col min="12317" max="12318" width="5.625" style="740" customWidth="1"/>
    <col min="12319" max="12320" width="0" style="740" hidden="1" customWidth="1"/>
    <col min="12321" max="12322" width="5.625" style="740" customWidth="1"/>
    <col min="12323" max="12324" width="0" style="740" hidden="1" customWidth="1"/>
    <col min="12325" max="12326" width="5.625" style="740" customWidth="1"/>
    <col min="12327" max="12328" width="0" style="740" hidden="1" customWidth="1"/>
    <col min="12329" max="12330" width="5.625" style="740" customWidth="1"/>
    <col min="12331" max="12332" width="0" style="740" hidden="1" customWidth="1"/>
    <col min="12333" max="12334" width="5.625" style="740" customWidth="1"/>
    <col min="12335" max="12336" width="0" style="740" hidden="1" customWidth="1"/>
    <col min="12337" max="12338" width="5.625" style="740" customWidth="1"/>
    <col min="12339" max="12340" width="0" style="740" hidden="1" customWidth="1"/>
    <col min="12341" max="12342" width="5.625" style="740" customWidth="1"/>
    <col min="12343" max="12344" width="0" style="740" hidden="1" customWidth="1"/>
    <col min="12345" max="12346" width="5.625" style="740" customWidth="1"/>
    <col min="12347" max="12348" width="0" style="740" hidden="1" customWidth="1"/>
    <col min="12349" max="12350" width="5.625" style="740" customWidth="1"/>
    <col min="12351" max="12352" width="0" style="740" hidden="1" customWidth="1"/>
    <col min="12353" max="12354" width="5.625" style="740" customWidth="1"/>
    <col min="12355" max="12355" width="7.875" style="740" customWidth="1"/>
    <col min="12356" max="12356" width="14.125" style="740" customWidth="1"/>
    <col min="12357" max="12357" width="6.125" style="740" customWidth="1"/>
    <col min="12358" max="12358" width="0" style="740" hidden="1" customWidth="1"/>
    <col min="12359" max="12544" width="9" style="740"/>
    <col min="12545" max="12545" width="3.375" style="740" customWidth="1"/>
    <col min="12546" max="12546" width="15.625" style="740" customWidth="1"/>
    <col min="12547" max="12547" width="17.625" style="740" customWidth="1"/>
    <col min="12548" max="12548" width="2.625" style="740" bestFit="1" customWidth="1"/>
    <col min="12549" max="12549" width="13.625" style="740" customWidth="1"/>
    <col min="12550" max="12550" width="7.625" style="740" customWidth="1"/>
    <col min="12551" max="12552" width="0" style="740" hidden="1" customWidth="1"/>
    <col min="12553" max="12554" width="5.625" style="740" customWidth="1"/>
    <col min="12555" max="12556" width="0" style="740" hidden="1" customWidth="1"/>
    <col min="12557" max="12558" width="5.625" style="740" customWidth="1"/>
    <col min="12559" max="12560" width="0" style="740" hidden="1" customWidth="1"/>
    <col min="12561" max="12562" width="5.625" style="740" customWidth="1"/>
    <col min="12563" max="12564" width="0" style="740" hidden="1" customWidth="1"/>
    <col min="12565" max="12566" width="5.625" style="740" customWidth="1"/>
    <col min="12567" max="12568" width="0" style="740" hidden="1" customWidth="1"/>
    <col min="12569" max="12570" width="5.625" style="740" customWidth="1"/>
    <col min="12571" max="12572" width="0" style="740" hidden="1" customWidth="1"/>
    <col min="12573" max="12574" width="5.625" style="740" customWidth="1"/>
    <col min="12575" max="12576" width="0" style="740" hidden="1" customWidth="1"/>
    <col min="12577" max="12578" width="5.625" style="740" customWidth="1"/>
    <col min="12579" max="12580" width="0" style="740" hidden="1" customWidth="1"/>
    <col min="12581" max="12582" width="5.625" style="740" customWidth="1"/>
    <col min="12583" max="12584" width="0" style="740" hidden="1" customWidth="1"/>
    <col min="12585" max="12586" width="5.625" style="740" customWidth="1"/>
    <col min="12587" max="12588" width="0" style="740" hidden="1" customWidth="1"/>
    <col min="12589" max="12590" width="5.625" style="740" customWidth="1"/>
    <col min="12591" max="12592" width="0" style="740" hidden="1" customWidth="1"/>
    <col min="12593" max="12594" width="5.625" style="740" customWidth="1"/>
    <col min="12595" max="12596" width="0" style="740" hidden="1" customWidth="1"/>
    <col min="12597" max="12598" width="5.625" style="740" customWidth="1"/>
    <col min="12599" max="12600" width="0" style="740" hidden="1" customWidth="1"/>
    <col min="12601" max="12602" width="5.625" style="740" customWidth="1"/>
    <col min="12603" max="12604" width="0" style="740" hidden="1" customWidth="1"/>
    <col min="12605" max="12606" width="5.625" style="740" customWidth="1"/>
    <col min="12607" max="12608" width="0" style="740" hidden="1" customWidth="1"/>
    <col min="12609" max="12610" width="5.625" style="740" customWidth="1"/>
    <col min="12611" max="12611" width="7.875" style="740" customWidth="1"/>
    <col min="12612" max="12612" width="14.125" style="740" customWidth="1"/>
    <col min="12613" max="12613" width="6.125" style="740" customWidth="1"/>
    <col min="12614" max="12614" width="0" style="740" hidden="1" customWidth="1"/>
    <col min="12615" max="12800" width="9" style="740"/>
    <col min="12801" max="12801" width="3.375" style="740" customWidth="1"/>
    <col min="12802" max="12802" width="15.625" style="740" customWidth="1"/>
    <col min="12803" max="12803" width="17.625" style="740" customWidth="1"/>
    <col min="12804" max="12804" width="2.625" style="740" bestFit="1" customWidth="1"/>
    <col min="12805" max="12805" width="13.625" style="740" customWidth="1"/>
    <col min="12806" max="12806" width="7.625" style="740" customWidth="1"/>
    <col min="12807" max="12808" width="0" style="740" hidden="1" customWidth="1"/>
    <col min="12809" max="12810" width="5.625" style="740" customWidth="1"/>
    <col min="12811" max="12812" width="0" style="740" hidden="1" customWidth="1"/>
    <col min="12813" max="12814" width="5.625" style="740" customWidth="1"/>
    <col min="12815" max="12816" width="0" style="740" hidden="1" customWidth="1"/>
    <col min="12817" max="12818" width="5.625" style="740" customWidth="1"/>
    <col min="12819" max="12820" width="0" style="740" hidden="1" customWidth="1"/>
    <col min="12821" max="12822" width="5.625" style="740" customWidth="1"/>
    <col min="12823" max="12824" width="0" style="740" hidden="1" customWidth="1"/>
    <col min="12825" max="12826" width="5.625" style="740" customWidth="1"/>
    <col min="12827" max="12828" width="0" style="740" hidden="1" customWidth="1"/>
    <col min="12829" max="12830" width="5.625" style="740" customWidth="1"/>
    <col min="12831" max="12832" width="0" style="740" hidden="1" customWidth="1"/>
    <col min="12833" max="12834" width="5.625" style="740" customWidth="1"/>
    <col min="12835" max="12836" width="0" style="740" hidden="1" customWidth="1"/>
    <col min="12837" max="12838" width="5.625" style="740" customWidth="1"/>
    <col min="12839" max="12840" width="0" style="740" hidden="1" customWidth="1"/>
    <col min="12841" max="12842" width="5.625" style="740" customWidth="1"/>
    <col min="12843" max="12844" width="0" style="740" hidden="1" customWidth="1"/>
    <col min="12845" max="12846" width="5.625" style="740" customWidth="1"/>
    <col min="12847" max="12848" width="0" style="740" hidden="1" customWidth="1"/>
    <col min="12849" max="12850" width="5.625" style="740" customWidth="1"/>
    <col min="12851" max="12852" width="0" style="740" hidden="1" customWidth="1"/>
    <col min="12853" max="12854" width="5.625" style="740" customWidth="1"/>
    <col min="12855" max="12856" width="0" style="740" hidden="1" customWidth="1"/>
    <col min="12857" max="12858" width="5.625" style="740" customWidth="1"/>
    <col min="12859" max="12860" width="0" style="740" hidden="1" customWidth="1"/>
    <col min="12861" max="12862" width="5.625" style="740" customWidth="1"/>
    <col min="12863" max="12864" width="0" style="740" hidden="1" customWidth="1"/>
    <col min="12865" max="12866" width="5.625" style="740" customWidth="1"/>
    <col min="12867" max="12867" width="7.875" style="740" customWidth="1"/>
    <col min="12868" max="12868" width="14.125" style="740" customWidth="1"/>
    <col min="12869" max="12869" width="6.125" style="740" customWidth="1"/>
    <col min="12870" max="12870" width="0" style="740" hidden="1" customWidth="1"/>
    <col min="12871" max="13056" width="9" style="740"/>
    <col min="13057" max="13057" width="3.375" style="740" customWidth="1"/>
    <col min="13058" max="13058" width="15.625" style="740" customWidth="1"/>
    <col min="13059" max="13059" width="17.625" style="740" customWidth="1"/>
    <col min="13060" max="13060" width="2.625" style="740" bestFit="1" customWidth="1"/>
    <col min="13061" max="13061" width="13.625" style="740" customWidth="1"/>
    <col min="13062" max="13062" width="7.625" style="740" customWidth="1"/>
    <col min="13063" max="13064" width="0" style="740" hidden="1" customWidth="1"/>
    <col min="13065" max="13066" width="5.625" style="740" customWidth="1"/>
    <col min="13067" max="13068" width="0" style="740" hidden="1" customWidth="1"/>
    <col min="13069" max="13070" width="5.625" style="740" customWidth="1"/>
    <col min="13071" max="13072" width="0" style="740" hidden="1" customWidth="1"/>
    <col min="13073" max="13074" width="5.625" style="740" customWidth="1"/>
    <col min="13075" max="13076" width="0" style="740" hidden="1" customWidth="1"/>
    <col min="13077" max="13078" width="5.625" style="740" customWidth="1"/>
    <col min="13079" max="13080" width="0" style="740" hidden="1" customWidth="1"/>
    <col min="13081" max="13082" width="5.625" style="740" customWidth="1"/>
    <col min="13083" max="13084" width="0" style="740" hidden="1" customWidth="1"/>
    <col min="13085" max="13086" width="5.625" style="740" customWidth="1"/>
    <col min="13087" max="13088" width="0" style="740" hidden="1" customWidth="1"/>
    <col min="13089" max="13090" width="5.625" style="740" customWidth="1"/>
    <col min="13091" max="13092" width="0" style="740" hidden="1" customWidth="1"/>
    <col min="13093" max="13094" width="5.625" style="740" customWidth="1"/>
    <col min="13095" max="13096" width="0" style="740" hidden="1" customWidth="1"/>
    <col min="13097" max="13098" width="5.625" style="740" customWidth="1"/>
    <col min="13099" max="13100" width="0" style="740" hidden="1" customWidth="1"/>
    <col min="13101" max="13102" width="5.625" style="740" customWidth="1"/>
    <col min="13103" max="13104" width="0" style="740" hidden="1" customWidth="1"/>
    <col min="13105" max="13106" width="5.625" style="740" customWidth="1"/>
    <col min="13107" max="13108" width="0" style="740" hidden="1" customWidth="1"/>
    <col min="13109" max="13110" width="5.625" style="740" customWidth="1"/>
    <col min="13111" max="13112" width="0" style="740" hidden="1" customWidth="1"/>
    <col min="13113" max="13114" width="5.625" style="740" customWidth="1"/>
    <col min="13115" max="13116" width="0" style="740" hidden="1" customWidth="1"/>
    <col min="13117" max="13118" width="5.625" style="740" customWidth="1"/>
    <col min="13119" max="13120" width="0" style="740" hidden="1" customWidth="1"/>
    <col min="13121" max="13122" width="5.625" style="740" customWidth="1"/>
    <col min="13123" max="13123" width="7.875" style="740" customWidth="1"/>
    <col min="13124" max="13124" width="14.125" style="740" customWidth="1"/>
    <col min="13125" max="13125" width="6.125" style="740" customWidth="1"/>
    <col min="13126" max="13126" width="0" style="740" hidden="1" customWidth="1"/>
    <col min="13127" max="13312" width="9" style="740"/>
    <col min="13313" max="13313" width="3.375" style="740" customWidth="1"/>
    <col min="13314" max="13314" width="15.625" style="740" customWidth="1"/>
    <col min="13315" max="13315" width="17.625" style="740" customWidth="1"/>
    <col min="13316" max="13316" width="2.625" style="740" bestFit="1" customWidth="1"/>
    <col min="13317" max="13317" width="13.625" style="740" customWidth="1"/>
    <col min="13318" max="13318" width="7.625" style="740" customWidth="1"/>
    <col min="13319" max="13320" width="0" style="740" hidden="1" customWidth="1"/>
    <col min="13321" max="13322" width="5.625" style="740" customWidth="1"/>
    <col min="13323" max="13324" width="0" style="740" hidden="1" customWidth="1"/>
    <col min="13325" max="13326" width="5.625" style="740" customWidth="1"/>
    <col min="13327" max="13328" width="0" style="740" hidden="1" customWidth="1"/>
    <col min="13329" max="13330" width="5.625" style="740" customWidth="1"/>
    <col min="13331" max="13332" width="0" style="740" hidden="1" customWidth="1"/>
    <col min="13333" max="13334" width="5.625" style="740" customWidth="1"/>
    <col min="13335" max="13336" width="0" style="740" hidden="1" customWidth="1"/>
    <col min="13337" max="13338" width="5.625" style="740" customWidth="1"/>
    <col min="13339" max="13340" width="0" style="740" hidden="1" customWidth="1"/>
    <col min="13341" max="13342" width="5.625" style="740" customWidth="1"/>
    <col min="13343" max="13344" width="0" style="740" hidden="1" customWidth="1"/>
    <col min="13345" max="13346" width="5.625" style="740" customWidth="1"/>
    <col min="13347" max="13348" width="0" style="740" hidden="1" customWidth="1"/>
    <col min="13349" max="13350" width="5.625" style="740" customWidth="1"/>
    <col min="13351" max="13352" width="0" style="740" hidden="1" customWidth="1"/>
    <col min="13353" max="13354" width="5.625" style="740" customWidth="1"/>
    <col min="13355" max="13356" width="0" style="740" hidden="1" customWidth="1"/>
    <col min="13357" max="13358" width="5.625" style="740" customWidth="1"/>
    <col min="13359" max="13360" width="0" style="740" hidden="1" customWidth="1"/>
    <col min="13361" max="13362" width="5.625" style="740" customWidth="1"/>
    <col min="13363" max="13364" width="0" style="740" hidden="1" customWidth="1"/>
    <col min="13365" max="13366" width="5.625" style="740" customWidth="1"/>
    <col min="13367" max="13368" width="0" style="740" hidden="1" customWidth="1"/>
    <col min="13369" max="13370" width="5.625" style="740" customWidth="1"/>
    <col min="13371" max="13372" width="0" style="740" hidden="1" customWidth="1"/>
    <col min="13373" max="13374" width="5.625" style="740" customWidth="1"/>
    <col min="13375" max="13376" width="0" style="740" hidden="1" customWidth="1"/>
    <col min="13377" max="13378" width="5.625" style="740" customWidth="1"/>
    <col min="13379" max="13379" width="7.875" style="740" customWidth="1"/>
    <col min="13380" max="13380" width="14.125" style="740" customWidth="1"/>
    <col min="13381" max="13381" width="6.125" style="740" customWidth="1"/>
    <col min="13382" max="13382" width="0" style="740" hidden="1" customWidth="1"/>
    <col min="13383" max="13568" width="9" style="740"/>
    <col min="13569" max="13569" width="3.375" style="740" customWidth="1"/>
    <col min="13570" max="13570" width="15.625" style="740" customWidth="1"/>
    <col min="13571" max="13571" width="17.625" style="740" customWidth="1"/>
    <col min="13572" max="13572" width="2.625" style="740" bestFit="1" customWidth="1"/>
    <col min="13573" max="13573" width="13.625" style="740" customWidth="1"/>
    <col min="13574" max="13574" width="7.625" style="740" customWidth="1"/>
    <col min="13575" max="13576" width="0" style="740" hidden="1" customWidth="1"/>
    <col min="13577" max="13578" width="5.625" style="740" customWidth="1"/>
    <col min="13579" max="13580" width="0" style="740" hidden="1" customWidth="1"/>
    <col min="13581" max="13582" width="5.625" style="740" customWidth="1"/>
    <col min="13583" max="13584" width="0" style="740" hidden="1" customWidth="1"/>
    <col min="13585" max="13586" width="5.625" style="740" customWidth="1"/>
    <col min="13587" max="13588" width="0" style="740" hidden="1" customWidth="1"/>
    <col min="13589" max="13590" width="5.625" style="740" customWidth="1"/>
    <col min="13591" max="13592" width="0" style="740" hidden="1" customWidth="1"/>
    <col min="13593" max="13594" width="5.625" style="740" customWidth="1"/>
    <col min="13595" max="13596" width="0" style="740" hidden="1" customWidth="1"/>
    <col min="13597" max="13598" width="5.625" style="740" customWidth="1"/>
    <col min="13599" max="13600" width="0" style="740" hidden="1" customWidth="1"/>
    <col min="13601" max="13602" width="5.625" style="740" customWidth="1"/>
    <col min="13603" max="13604" width="0" style="740" hidden="1" customWidth="1"/>
    <col min="13605" max="13606" width="5.625" style="740" customWidth="1"/>
    <col min="13607" max="13608" width="0" style="740" hidden="1" customWidth="1"/>
    <col min="13609" max="13610" width="5.625" style="740" customWidth="1"/>
    <col min="13611" max="13612" width="0" style="740" hidden="1" customWidth="1"/>
    <col min="13613" max="13614" width="5.625" style="740" customWidth="1"/>
    <col min="13615" max="13616" width="0" style="740" hidden="1" customWidth="1"/>
    <col min="13617" max="13618" width="5.625" style="740" customWidth="1"/>
    <col min="13619" max="13620" width="0" style="740" hidden="1" customWidth="1"/>
    <col min="13621" max="13622" width="5.625" style="740" customWidth="1"/>
    <col min="13623" max="13624" width="0" style="740" hidden="1" customWidth="1"/>
    <col min="13625" max="13626" width="5.625" style="740" customWidth="1"/>
    <col min="13627" max="13628" width="0" style="740" hidden="1" customWidth="1"/>
    <col min="13629" max="13630" width="5.625" style="740" customWidth="1"/>
    <col min="13631" max="13632" width="0" style="740" hidden="1" customWidth="1"/>
    <col min="13633" max="13634" width="5.625" style="740" customWidth="1"/>
    <col min="13635" max="13635" width="7.875" style="740" customWidth="1"/>
    <col min="13636" max="13636" width="14.125" style="740" customWidth="1"/>
    <col min="13637" max="13637" width="6.125" style="740" customWidth="1"/>
    <col min="13638" max="13638" width="0" style="740" hidden="1" customWidth="1"/>
    <col min="13639" max="13824" width="9" style="740"/>
    <col min="13825" max="13825" width="3.375" style="740" customWidth="1"/>
    <col min="13826" max="13826" width="15.625" style="740" customWidth="1"/>
    <col min="13827" max="13827" width="17.625" style="740" customWidth="1"/>
    <col min="13828" max="13828" width="2.625" style="740" bestFit="1" customWidth="1"/>
    <col min="13829" max="13829" width="13.625" style="740" customWidth="1"/>
    <col min="13830" max="13830" width="7.625" style="740" customWidth="1"/>
    <col min="13831" max="13832" width="0" style="740" hidden="1" customWidth="1"/>
    <col min="13833" max="13834" width="5.625" style="740" customWidth="1"/>
    <col min="13835" max="13836" width="0" style="740" hidden="1" customWidth="1"/>
    <col min="13837" max="13838" width="5.625" style="740" customWidth="1"/>
    <col min="13839" max="13840" width="0" style="740" hidden="1" customWidth="1"/>
    <col min="13841" max="13842" width="5.625" style="740" customWidth="1"/>
    <col min="13843" max="13844" width="0" style="740" hidden="1" customWidth="1"/>
    <col min="13845" max="13846" width="5.625" style="740" customWidth="1"/>
    <col min="13847" max="13848" width="0" style="740" hidden="1" customWidth="1"/>
    <col min="13849" max="13850" width="5.625" style="740" customWidth="1"/>
    <col min="13851" max="13852" width="0" style="740" hidden="1" customWidth="1"/>
    <col min="13853" max="13854" width="5.625" style="740" customWidth="1"/>
    <col min="13855" max="13856" width="0" style="740" hidden="1" customWidth="1"/>
    <col min="13857" max="13858" width="5.625" style="740" customWidth="1"/>
    <col min="13859" max="13860" width="0" style="740" hidden="1" customWidth="1"/>
    <col min="13861" max="13862" width="5.625" style="740" customWidth="1"/>
    <col min="13863" max="13864" width="0" style="740" hidden="1" customWidth="1"/>
    <col min="13865" max="13866" width="5.625" style="740" customWidth="1"/>
    <col min="13867" max="13868" width="0" style="740" hidden="1" customWidth="1"/>
    <col min="13869" max="13870" width="5.625" style="740" customWidth="1"/>
    <col min="13871" max="13872" width="0" style="740" hidden="1" customWidth="1"/>
    <col min="13873" max="13874" width="5.625" style="740" customWidth="1"/>
    <col min="13875" max="13876" width="0" style="740" hidden="1" customWidth="1"/>
    <col min="13877" max="13878" width="5.625" style="740" customWidth="1"/>
    <col min="13879" max="13880" width="0" style="740" hidden="1" customWidth="1"/>
    <col min="13881" max="13882" width="5.625" style="740" customWidth="1"/>
    <col min="13883" max="13884" width="0" style="740" hidden="1" customWidth="1"/>
    <col min="13885" max="13886" width="5.625" style="740" customWidth="1"/>
    <col min="13887" max="13888" width="0" style="740" hidden="1" customWidth="1"/>
    <col min="13889" max="13890" width="5.625" style="740" customWidth="1"/>
    <col min="13891" max="13891" width="7.875" style="740" customWidth="1"/>
    <col min="13892" max="13892" width="14.125" style="740" customWidth="1"/>
    <col min="13893" max="13893" width="6.125" style="740" customWidth="1"/>
    <col min="13894" max="13894" width="0" style="740" hidden="1" customWidth="1"/>
    <col min="13895" max="14080" width="9" style="740"/>
    <col min="14081" max="14081" width="3.375" style="740" customWidth="1"/>
    <col min="14082" max="14082" width="15.625" style="740" customWidth="1"/>
    <col min="14083" max="14083" width="17.625" style="740" customWidth="1"/>
    <col min="14084" max="14084" width="2.625" style="740" bestFit="1" customWidth="1"/>
    <col min="14085" max="14085" width="13.625" style="740" customWidth="1"/>
    <col min="14086" max="14086" width="7.625" style="740" customWidth="1"/>
    <col min="14087" max="14088" width="0" style="740" hidden="1" customWidth="1"/>
    <col min="14089" max="14090" width="5.625" style="740" customWidth="1"/>
    <col min="14091" max="14092" width="0" style="740" hidden="1" customWidth="1"/>
    <col min="14093" max="14094" width="5.625" style="740" customWidth="1"/>
    <col min="14095" max="14096" width="0" style="740" hidden="1" customWidth="1"/>
    <col min="14097" max="14098" width="5.625" style="740" customWidth="1"/>
    <col min="14099" max="14100" width="0" style="740" hidden="1" customWidth="1"/>
    <col min="14101" max="14102" width="5.625" style="740" customWidth="1"/>
    <col min="14103" max="14104" width="0" style="740" hidden="1" customWidth="1"/>
    <col min="14105" max="14106" width="5.625" style="740" customWidth="1"/>
    <col min="14107" max="14108" width="0" style="740" hidden="1" customWidth="1"/>
    <col min="14109" max="14110" width="5.625" style="740" customWidth="1"/>
    <col min="14111" max="14112" width="0" style="740" hidden="1" customWidth="1"/>
    <col min="14113" max="14114" width="5.625" style="740" customWidth="1"/>
    <col min="14115" max="14116" width="0" style="740" hidden="1" customWidth="1"/>
    <col min="14117" max="14118" width="5.625" style="740" customWidth="1"/>
    <col min="14119" max="14120" width="0" style="740" hidden="1" customWidth="1"/>
    <col min="14121" max="14122" width="5.625" style="740" customWidth="1"/>
    <col min="14123" max="14124" width="0" style="740" hidden="1" customWidth="1"/>
    <col min="14125" max="14126" width="5.625" style="740" customWidth="1"/>
    <col min="14127" max="14128" width="0" style="740" hidden="1" customWidth="1"/>
    <col min="14129" max="14130" width="5.625" style="740" customWidth="1"/>
    <col min="14131" max="14132" width="0" style="740" hidden="1" customWidth="1"/>
    <col min="14133" max="14134" width="5.625" style="740" customWidth="1"/>
    <col min="14135" max="14136" width="0" style="740" hidden="1" customWidth="1"/>
    <col min="14137" max="14138" width="5.625" style="740" customWidth="1"/>
    <col min="14139" max="14140" width="0" style="740" hidden="1" customWidth="1"/>
    <col min="14141" max="14142" width="5.625" style="740" customWidth="1"/>
    <col min="14143" max="14144" width="0" style="740" hidden="1" customWidth="1"/>
    <col min="14145" max="14146" width="5.625" style="740" customWidth="1"/>
    <col min="14147" max="14147" width="7.875" style="740" customWidth="1"/>
    <col min="14148" max="14148" width="14.125" style="740" customWidth="1"/>
    <col min="14149" max="14149" width="6.125" style="740" customWidth="1"/>
    <col min="14150" max="14150" width="0" style="740" hidden="1" customWidth="1"/>
    <col min="14151" max="14336" width="9" style="740"/>
    <col min="14337" max="14337" width="3.375" style="740" customWidth="1"/>
    <col min="14338" max="14338" width="15.625" style="740" customWidth="1"/>
    <col min="14339" max="14339" width="17.625" style="740" customWidth="1"/>
    <col min="14340" max="14340" width="2.625" style="740" bestFit="1" customWidth="1"/>
    <col min="14341" max="14341" width="13.625" style="740" customWidth="1"/>
    <col min="14342" max="14342" width="7.625" style="740" customWidth="1"/>
    <col min="14343" max="14344" width="0" style="740" hidden="1" customWidth="1"/>
    <col min="14345" max="14346" width="5.625" style="740" customWidth="1"/>
    <col min="14347" max="14348" width="0" style="740" hidden="1" customWidth="1"/>
    <col min="14349" max="14350" width="5.625" style="740" customWidth="1"/>
    <col min="14351" max="14352" width="0" style="740" hidden="1" customWidth="1"/>
    <col min="14353" max="14354" width="5.625" style="740" customWidth="1"/>
    <col min="14355" max="14356" width="0" style="740" hidden="1" customWidth="1"/>
    <col min="14357" max="14358" width="5.625" style="740" customWidth="1"/>
    <col min="14359" max="14360" width="0" style="740" hidden="1" customWidth="1"/>
    <col min="14361" max="14362" width="5.625" style="740" customWidth="1"/>
    <col min="14363" max="14364" width="0" style="740" hidden="1" customWidth="1"/>
    <col min="14365" max="14366" width="5.625" style="740" customWidth="1"/>
    <col min="14367" max="14368" width="0" style="740" hidden="1" customWidth="1"/>
    <col min="14369" max="14370" width="5.625" style="740" customWidth="1"/>
    <col min="14371" max="14372" width="0" style="740" hidden="1" customWidth="1"/>
    <col min="14373" max="14374" width="5.625" style="740" customWidth="1"/>
    <col min="14375" max="14376" width="0" style="740" hidden="1" customWidth="1"/>
    <col min="14377" max="14378" width="5.625" style="740" customWidth="1"/>
    <col min="14379" max="14380" width="0" style="740" hidden="1" customWidth="1"/>
    <col min="14381" max="14382" width="5.625" style="740" customWidth="1"/>
    <col min="14383" max="14384" width="0" style="740" hidden="1" customWidth="1"/>
    <col min="14385" max="14386" width="5.625" style="740" customWidth="1"/>
    <col min="14387" max="14388" width="0" style="740" hidden="1" customWidth="1"/>
    <col min="14389" max="14390" width="5.625" style="740" customWidth="1"/>
    <col min="14391" max="14392" width="0" style="740" hidden="1" customWidth="1"/>
    <col min="14393" max="14394" width="5.625" style="740" customWidth="1"/>
    <col min="14395" max="14396" width="0" style="740" hidden="1" customWidth="1"/>
    <col min="14397" max="14398" width="5.625" style="740" customWidth="1"/>
    <col min="14399" max="14400" width="0" style="740" hidden="1" customWidth="1"/>
    <col min="14401" max="14402" width="5.625" style="740" customWidth="1"/>
    <col min="14403" max="14403" width="7.875" style="740" customWidth="1"/>
    <col min="14404" max="14404" width="14.125" style="740" customWidth="1"/>
    <col min="14405" max="14405" width="6.125" style="740" customWidth="1"/>
    <col min="14406" max="14406" width="0" style="740" hidden="1" customWidth="1"/>
    <col min="14407" max="14592" width="9" style="740"/>
    <col min="14593" max="14593" width="3.375" style="740" customWidth="1"/>
    <col min="14594" max="14594" width="15.625" style="740" customWidth="1"/>
    <col min="14595" max="14595" width="17.625" style="740" customWidth="1"/>
    <col min="14596" max="14596" width="2.625" style="740" bestFit="1" customWidth="1"/>
    <col min="14597" max="14597" width="13.625" style="740" customWidth="1"/>
    <col min="14598" max="14598" width="7.625" style="740" customWidth="1"/>
    <col min="14599" max="14600" width="0" style="740" hidden="1" customWidth="1"/>
    <col min="14601" max="14602" width="5.625" style="740" customWidth="1"/>
    <col min="14603" max="14604" width="0" style="740" hidden="1" customWidth="1"/>
    <col min="14605" max="14606" width="5.625" style="740" customWidth="1"/>
    <col min="14607" max="14608" width="0" style="740" hidden="1" customWidth="1"/>
    <col min="14609" max="14610" width="5.625" style="740" customWidth="1"/>
    <col min="14611" max="14612" width="0" style="740" hidden="1" customWidth="1"/>
    <col min="14613" max="14614" width="5.625" style="740" customWidth="1"/>
    <col min="14615" max="14616" width="0" style="740" hidden="1" customWidth="1"/>
    <col min="14617" max="14618" width="5.625" style="740" customWidth="1"/>
    <col min="14619" max="14620" width="0" style="740" hidden="1" customWidth="1"/>
    <col min="14621" max="14622" width="5.625" style="740" customWidth="1"/>
    <col min="14623" max="14624" width="0" style="740" hidden="1" customWidth="1"/>
    <col min="14625" max="14626" width="5.625" style="740" customWidth="1"/>
    <col min="14627" max="14628" width="0" style="740" hidden="1" customWidth="1"/>
    <col min="14629" max="14630" width="5.625" style="740" customWidth="1"/>
    <col min="14631" max="14632" width="0" style="740" hidden="1" customWidth="1"/>
    <col min="14633" max="14634" width="5.625" style="740" customWidth="1"/>
    <col min="14635" max="14636" width="0" style="740" hidden="1" customWidth="1"/>
    <col min="14637" max="14638" width="5.625" style="740" customWidth="1"/>
    <col min="14639" max="14640" width="0" style="740" hidden="1" customWidth="1"/>
    <col min="14641" max="14642" width="5.625" style="740" customWidth="1"/>
    <col min="14643" max="14644" width="0" style="740" hidden="1" customWidth="1"/>
    <col min="14645" max="14646" width="5.625" style="740" customWidth="1"/>
    <col min="14647" max="14648" width="0" style="740" hidden="1" customWidth="1"/>
    <col min="14649" max="14650" width="5.625" style="740" customWidth="1"/>
    <col min="14651" max="14652" width="0" style="740" hidden="1" customWidth="1"/>
    <col min="14653" max="14654" width="5.625" style="740" customWidth="1"/>
    <col min="14655" max="14656" width="0" style="740" hidden="1" customWidth="1"/>
    <col min="14657" max="14658" width="5.625" style="740" customWidth="1"/>
    <col min="14659" max="14659" width="7.875" style="740" customWidth="1"/>
    <col min="14660" max="14660" width="14.125" style="740" customWidth="1"/>
    <col min="14661" max="14661" width="6.125" style="740" customWidth="1"/>
    <col min="14662" max="14662" width="0" style="740" hidden="1" customWidth="1"/>
    <col min="14663" max="14848" width="9" style="740"/>
    <col min="14849" max="14849" width="3.375" style="740" customWidth="1"/>
    <col min="14850" max="14850" width="15.625" style="740" customWidth="1"/>
    <col min="14851" max="14851" width="17.625" style="740" customWidth="1"/>
    <col min="14852" max="14852" width="2.625" style="740" bestFit="1" customWidth="1"/>
    <col min="14853" max="14853" width="13.625" style="740" customWidth="1"/>
    <col min="14854" max="14854" width="7.625" style="740" customWidth="1"/>
    <col min="14855" max="14856" width="0" style="740" hidden="1" customWidth="1"/>
    <col min="14857" max="14858" width="5.625" style="740" customWidth="1"/>
    <col min="14859" max="14860" width="0" style="740" hidden="1" customWidth="1"/>
    <col min="14861" max="14862" width="5.625" style="740" customWidth="1"/>
    <col min="14863" max="14864" width="0" style="740" hidden="1" customWidth="1"/>
    <col min="14865" max="14866" width="5.625" style="740" customWidth="1"/>
    <col min="14867" max="14868" width="0" style="740" hidden="1" customWidth="1"/>
    <col min="14869" max="14870" width="5.625" style="740" customWidth="1"/>
    <col min="14871" max="14872" width="0" style="740" hidden="1" customWidth="1"/>
    <col min="14873" max="14874" width="5.625" style="740" customWidth="1"/>
    <col min="14875" max="14876" width="0" style="740" hidden="1" customWidth="1"/>
    <col min="14877" max="14878" width="5.625" style="740" customWidth="1"/>
    <col min="14879" max="14880" width="0" style="740" hidden="1" customWidth="1"/>
    <col min="14881" max="14882" width="5.625" style="740" customWidth="1"/>
    <col min="14883" max="14884" width="0" style="740" hidden="1" customWidth="1"/>
    <col min="14885" max="14886" width="5.625" style="740" customWidth="1"/>
    <col min="14887" max="14888" width="0" style="740" hidden="1" customWidth="1"/>
    <col min="14889" max="14890" width="5.625" style="740" customWidth="1"/>
    <col min="14891" max="14892" width="0" style="740" hidden="1" customWidth="1"/>
    <col min="14893" max="14894" width="5.625" style="740" customWidth="1"/>
    <col min="14895" max="14896" width="0" style="740" hidden="1" customWidth="1"/>
    <col min="14897" max="14898" width="5.625" style="740" customWidth="1"/>
    <col min="14899" max="14900" width="0" style="740" hidden="1" customWidth="1"/>
    <col min="14901" max="14902" width="5.625" style="740" customWidth="1"/>
    <col min="14903" max="14904" width="0" style="740" hidden="1" customWidth="1"/>
    <col min="14905" max="14906" width="5.625" style="740" customWidth="1"/>
    <col min="14907" max="14908" width="0" style="740" hidden="1" customWidth="1"/>
    <col min="14909" max="14910" width="5.625" style="740" customWidth="1"/>
    <col min="14911" max="14912" width="0" style="740" hidden="1" customWidth="1"/>
    <col min="14913" max="14914" width="5.625" style="740" customWidth="1"/>
    <col min="14915" max="14915" width="7.875" style="740" customWidth="1"/>
    <col min="14916" max="14916" width="14.125" style="740" customWidth="1"/>
    <col min="14917" max="14917" width="6.125" style="740" customWidth="1"/>
    <col min="14918" max="14918" width="0" style="740" hidden="1" customWidth="1"/>
    <col min="14919" max="15104" width="9" style="740"/>
    <col min="15105" max="15105" width="3.375" style="740" customWidth="1"/>
    <col min="15106" max="15106" width="15.625" style="740" customWidth="1"/>
    <col min="15107" max="15107" width="17.625" style="740" customWidth="1"/>
    <col min="15108" max="15108" width="2.625" style="740" bestFit="1" customWidth="1"/>
    <col min="15109" max="15109" width="13.625" style="740" customWidth="1"/>
    <col min="15110" max="15110" width="7.625" style="740" customWidth="1"/>
    <col min="15111" max="15112" width="0" style="740" hidden="1" customWidth="1"/>
    <col min="15113" max="15114" width="5.625" style="740" customWidth="1"/>
    <col min="15115" max="15116" width="0" style="740" hidden="1" customWidth="1"/>
    <col min="15117" max="15118" width="5.625" style="740" customWidth="1"/>
    <col min="15119" max="15120" width="0" style="740" hidden="1" customWidth="1"/>
    <col min="15121" max="15122" width="5.625" style="740" customWidth="1"/>
    <col min="15123" max="15124" width="0" style="740" hidden="1" customWidth="1"/>
    <col min="15125" max="15126" width="5.625" style="740" customWidth="1"/>
    <col min="15127" max="15128" width="0" style="740" hidden="1" customWidth="1"/>
    <col min="15129" max="15130" width="5.625" style="740" customWidth="1"/>
    <col min="15131" max="15132" width="0" style="740" hidden="1" customWidth="1"/>
    <col min="15133" max="15134" width="5.625" style="740" customWidth="1"/>
    <col min="15135" max="15136" width="0" style="740" hidden="1" customWidth="1"/>
    <col min="15137" max="15138" width="5.625" style="740" customWidth="1"/>
    <col min="15139" max="15140" width="0" style="740" hidden="1" customWidth="1"/>
    <col min="15141" max="15142" width="5.625" style="740" customWidth="1"/>
    <col min="15143" max="15144" width="0" style="740" hidden="1" customWidth="1"/>
    <col min="15145" max="15146" width="5.625" style="740" customWidth="1"/>
    <col min="15147" max="15148" width="0" style="740" hidden="1" customWidth="1"/>
    <col min="15149" max="15150" width="5.625" style="740" customWidth="1"/>
    <col min="15151" max="15152" width="0" style="740" hidden="1" customWidth="1"/>
    <col min="15153" max="15154" width="5.625" style="740" customWidth="1"/>
    <col min="15155" max="15156" width="0" style="740" hidden="1" customWidth="1"/>
    <col min="15157" max="15158" width="5.625" style="740" customWidth="1"/>
    <col min="15159" max="15160" width="0" style="740" hidden="1" customWidth="1"/>
    <col min="15161" max="15162" width="5.625" style="740" customWidth="1"/>
    <col min="15163" max="15164" width="0" style="740" hidden="1" customWidth="1"/>
    <col min="15165" max="15166" width="5.625" style="740" customWidth="1"/>
    <col min="15167" max="15168" width="0" style="740" hidden="1" customWidth="1"/>
    <col min="15169" max="15170" width="5.625" style="740" customWidth="1"/>
    <col min="15171" max="15171" width="7.875" style="740" customWidth="1"/>
    <col min="15172" max="15172" width="14.125" style="740" customWidth="1"/>
    <col min="15173" max="15173" width="6.125" style="740" customWidth="1"/>
    <col min="15174" max="15174" width="0" style="740" hidden="1" customWidth="1"/>
    <col min="15175" max="15360" width="9" style="740"/>
    <col min="15361" max="15361" width="3.375" style="740" customWidth="1"/>
    <col min="15362" max="15362" width="15.625" style="740" customWidth="1"/>
    <col min="15363" max="15363" width="17.625" style="740" customWidth="1"/>
    <col min="15364" max="15364" width="2.625" style="740" bestFit="1" customWidth="1"/>
    <col min="15365" max="15365" width="13.625" style="740" customWidth="1"/>
    <col min="15366" max="15366" width="7.625" style="740" customWidth="1"/>
    <col min="15367" max="15368" width="0" style="740" hidden="1" customWidth="1"/>
    <col min="15369" max="15370" width="5.625" style="740" customWidth="1"/>
    <col min="15371" max="15372" width="0" style="740" hidden="1" customWidth="1"/>
    <col min="15373" max="15374" width="5.625" style="740" customWidth="1"/>
    <col min="15375" max="15376" width="0" style="740" hidden="1" customWidth="1"/>
    <col min="15377" max="15378" width="5.625" style="740" customWidth="1"/>
    <col min="15379" max="15380" width="0" style="740" hidden="1" customWidth="1"/>
    <col min="15381" max="15382" width="5.625" style="740" customWidth="1"/>
    <col min="15383" max="15384" width="0" style="740" hidden="1" customWidth="1"/>
    <col min="15385" max="15386" width="5.625" style="740" customWidth="1"/>
    <col min="15387" max="15388" width="0" style="740" hidden="1" customWidth="1"/>
    <col min="15389" max="15390" width="5.625" style="740" customWidth="1"/>
    <col min="15391" max="15392" width="0" style="740" hidden="1" customWidth="1"/>
    <col min="15393" max="15394" width="5.625" style="740" customWidth="1"/>
    <col min="15395" max="15396" width="0" style="740" hidden="1" customWidth="1"/>
    <col min="15397" max="15398" width="5.625" style="740" customWidth="1"/>
    <col min="15399" max="15400" width="0" style="740" hidden="1" customWidth="1"/>
    <col min="15401" max="15402" width="5.625" style="740" customWidth="1"/>
    <col min="15403" max="15404" width="0" style="740" hidden="1" customWidth="1"/>
    <col min="15405" max="15406" width="5.625" style="740" customWidth="1"/>
    <col min="15407" max="15408" width="0" style="740" hidden="1" customWidth="1"/>
    <col min="15409" max="15410" width="5.625" style="740" customWidth="1"/>
    <col min="15411" max="15412" width="0" style="740" hidden="1" customWidth="1"/>
    <col min="15413" max="15414" width="5.625" style="740" customWidth="1"/>
    <col min="15415" max="15416" width="0" style="740" hidden="1" customWidth="1"/>
    <col min="15417" max="15418" width="5.625" style="740" customWidth="1"/>
    <col min="15419" max="15420" width="0" style="740" hidden="1" customWidth="1"/>
    <col min="15421" max="15422" width="5.625" style="740" customWidth="1"/>
    <col min="15423" max="15424" width="0" style="740" hidden="1" customWidth="1"/>
    <col min="15425" max="15426" width="5.625" style="740" customWidth="1"/>
    <col min="15427" max="15427" width="7.875" style="740" customWidth="1"/>
    <col min="15428" max="15428" width="14.125" style="740" customWidth="1"/>
    <col min="15429" max="15429" width="6.125" style="740" customWidth="1"/>
    <col min="15430" max="15430" width="0" style="740" hidden="1" customWidth="1"/>
    <col min="15431" max="15616" width="9" style="740"/>
    <col min="15617" max="15617" width="3.375" style="740" customWidth="1"/>
    <col min="15618" max="15618" width="15.625" style="740" customWidth="1"/>
    <col min="15619" max="15619" width="17.625" style="740" customWidth="1"/>
    <col min="15620" max="15620" width="2.625" style="740" bestFit="1" customWidth="1"/>
    <col min="15621" max="15621" width="13.625" style="740" customWidth="1"/>
    <col min="15622" max="15622" width="7.625" style="740" customWidth="1"/>
    <col min="15623" max="15624" width="0" style="740" hidden="1" customWidth="1"/>
    <col min="15625" max="15626" width="5.625" style="740" customWidth="1"/>
    <col min="15627" max="15628" width="0" style="740" hidden="1" customWidth="1"/>
    <col min="15629" max="15630" width="5.625" style="740" customWidth="1"/>
    <col min="15631" max="15632" width="0" style="740" hidden="1" customWidth="1"/>
    <col min="15633" max="15634" width="5.625" style="740" customWidth="1"/>
    <col min="15635" max="15636" width="0" style="740" hidden="1" customWidth="1"/>
    <col min="15637" max="15638" width="5.625" style="740" customWidth="1"/>
    <col min="15639" max="15640" width="0" style="740" hidden="1" customWidth="1"/>
    <col min="15641" max="15642" width="5.625" style="740" customWidth="1"/>
    <col min="15643" max="15644" width="0" style="740" hidden="1" customWidth="1"/>
    <col min="15645" max="15646" width="5.625" style="740" customWidth="1"/>
    <col min="15647" max="15648" width="0" style="740" hidden="1" customWidth="1"/>
    <col min="15649" max="15650" width="5.625" style="740" customWidth="1"/>
    <col min="15651" max="15652" width="0" style="740" hidden="1" customWidth="1"/>
    <col min="15653" max="15654" width="5.625" style="740" customWidth="1"/>
    <col min="15655" max="15656" width="0" style="740" hidden="1" customWidth="1"/>
    <col min="15657" max="15658" width="5.625" style="740" customWidth="1"/>
    <col min="15659" max="15660" width="0" style="740" hidden="1" customWidth="1"/>
    <col min="15661" max="15662" width="5.625" style="740" customWidth="1"/>
    <col min="15663" max="15664" width="0" style="740" hidden="1" customWidth="1"/>
    <col min="15665" max="15666" width="5.625" style="740" customWidth="1"/>
    <col min="15667" max="15668" width="0" style="740" hidden="1" customWidth="1"/>
    <col min="15669" max="15670" width="5.625" style="740" customWidth="1"/>
    <col min="15671" max="15672" width="0" style="740" hidden="1" customWidth="1"/>
    <col min="15673" max="15674" width="5.625" style="740" customWidth="1"/>
    <col min="15675" max="15676" width="0" style="740" hidden="1" customWidth="1"/>
    <col min="15677" max="15678" width="5.625" style="740" customWidth="1"/>
    <col min="15679" max="15680" width="0" style="740" hidden="1" customWidth="1"/>
    <col min="15681" max="15682" width="5.625" style="740" customWidth="1"/>
    <col min="15683" max="15683" width="7.875" style="740" customWidth="1"/>
    <col min="15684" max="15684" width="14.125" style="740" customWidth="1"/>
    <col min="15685" max="15685" width="6.125" style="740" customWidth="1"/>
    <col min="15686" max="15686" width="0" style="740" hidden="1" customWidth="1"/>
    <col min="15687" max="15872" width="9" style="740"/>
    <col min="15873" max="15873" width="3.375" style="740" customWidth="1"/>
    <col min="15874" max="15874" width="15.625" style="740" customWidth="1"/>
    <col min="15875" max="15875" width="17.625" style="740" customWidth="1"/>
    <col min="15876" max="15876" width="2.625" style="740" bestFit="1" customWidth="1"/>
    <col min="15877" max="15877" width="13.625" style="740" customWidth="1"/>
    <col min="15878" max="15878" width="7.625" style="740" customWidth="1"/>
    <col min="15879" max="15880" width="0" style="740" hidden="1" customWidth="1"/>
    <col min="15881" max="15882" width="5.625" style="740" customWidth="1"/>
    <col min="15883" max="15884" width="0" style="740" hidden="1" customWidth="1"/>
    <col min="15885" max="15886" width="5.625" style="740" customWidth="1"/>
    <col min="15887" max="15888" width="0" style="740" hidden="1" customWidth="1"/>
    <col min="15889" max="15890" width="5.625" style="740" customWidth="1"/>
    <col min="15891" max="15892" width="0" style="740" hidden="1" customWidth="1"/>
    <col min="15893" max="15894" width="5.625" style="740" customWidth="1"/>
    <col min="15895" max="15896" width="0" style="740" hidden="1" customWidth="1"/>
    <col min="15897" max="15898" width="5.625" style="740" customWidth="1"/>
    <col min="15899" max="15900" width="0" style="740" hidden="1" customWidth="1"/>
    <col min="15901" max="15902" width="5.625" style="740" customWidth="1"/>
    <col min="15903" max="15904" width="0" style="740" hidden="1" customWidth="1"/>
    <col min="15905" max="15906" width="5.625" style="740" customWidth="1"/>
    <col min="15907" max="15908" width="0" style="740" hidden="1" customWidth="1"/>
    <col min="15909" max="15910" width="5.625" style="740" customWidth="1"/>
    <col min="15911" max="15912" width="0" style="740" hidden="1" customWidth="1"/>
    <col min="15913" max="15914" width="5.625" style="740" customWidth="1"/>
    <col min="15915" max="15916" width="0" style="740" hidden="1" customWidth="1"/>
    <col min="15917" max="15918" width="5.625" style="740" customWidth="1"/>
    <col min="15919" max="15920" width="0" style="740" hidden="1" customWidth="1"/>
    <col min="15921" max="15922" width="5.625" style="740" customWidth="1"/>
    <col min="15923" max="15924" width="0" style="740" hidden="1" customWidth="1"/>
    <col min="15925" max="15926" width="5.625" style="740" customWidth="1"/>
    <col min="15927" max="15928" width="0" style="740" hidden="1" customWidth="1"/>
    <col min="15929" max="15930" width="5.625" style="740" customWidth="1"/>
    <col min="15931" max="15932" width="0" style="740" hidden="1" customWidth="1"/>
    <col min="15933" max="15934" width="5.625" style="740" customWidth="1"/>
    <col min="15935" max="15936" width="0" style="740" hidden="1" customWidth="1"/>
    <col min="15937" max="15938" width="5.625" style="740" customWidth="1"/>
    <col min="15939" max="15939" width="7.875" style="740" customWidth="1"/>
    <col min="15940" max="15940" width="14.125" style="740" customWidth="1"/>
    <col min="15941" max="15941" width="6.125" style="740" customWidth="1"/>
    <col min="15942" max="15942" width="0" style="740" hidden="1" customWidth="1"/>
    <col min="15943" max="16128" width="9" style="740"/>
    <col min="16129" max="16129" width="3.375" style="740" customWidth="1"/>
    <col min="16130" max="16130" width="15.625" style="740" customWidth="1"/>
    <col min="16131" max="16131" width="17.625" style="740" customWidth="1"/>
    <col min="16132" max="16132" width="2.625" style="740" bestFit="1" customWidth="1"/>
    <col min="16133" max="16133" width="13.625" style="740" customWidth="1"/>
    <col min="16134" max="16134" width="7.625" style="740" customWidth="1"/>
    <col min="16135" max="16136" width="0" style="740" hidden="1" customWidth="1"/>
    <col min="16137" max="16138" width="5.625" style="740" customWidth="1"/>
    <col min="16139" max="16140" width="0" style="740" hidden="1" customWidth="1"/>
    <col min="16141" max="16142" width="5.625" style="740" customWidth="1"/>
    <col min="16143" max="16144" width="0" style="740" hidden="1" customWidth="1"/>
    <col min="16145" max="16146" width="5.625" style="740" customWidth="1"/>
    <col min="16147" max="16148" width="0" style="740" hidden="1" customWidth="1"/>
    <col min="16149" max="16150" width="5.625" style="740" customWidth="1"/>
    <col min="16151" max="16152" width="0" style="740" hidden="1" customWidth="1"/>
    <col min="16153" max="16154" width="5.625" style="740" customWidth="1"/>
    <col min="16155" max="16156" width="0" style="740" hidden="1" customWidth="1"/>
    <col min="16157" max="16158" width="5.625" style="740" customWidth="1"/>
    <col min="16159" max="16160" width="0" style="740" hidden="1" customWidth="1"/>
    <col min="16161" max="16162" width="5.625" style="740" customWidth="1"/>
    <col min="16163" max="16164" width="0" style="740" hidden="1" customWidth="1"/>
    <col min="16165" max="16166" width="5.625" style="740" customWidth="1"/>
    <col min="16167" max="16168" width="0" style="740" hidden="1" customWidth="1"/>
    <col min="16169" max="16170" width="5.625" style="740" customWidth="1"/>
    <col min="16171" max="16172" width="0" style="740" hidden="1" customWidth="1"/>
    <col min="16173" max="16174" width="5.625" style="740" customWidth="1"/>
    <col min="16175" max="16176" width="0" style="740" hidden="1" customWidth="1"/>
    <col min="16177" max="16178" width="5.625" style="740" customWidth="1"/>
    <col min="16179" max="16180" width="0" style="740" hidden="1" customWidth="1"/>
    <col min="16181" max="16182" width="5.625" style="740" customWidth="1"/>
    <col min="16183" max="16184" width="0" style="740" hidden="1" customWidth="1"/>
    <col min="16185" max="16186" width="5.625" style="740" customWidth="1"/>
    <col min="16187" max="16188" width="0" style="740" hidden="1" customWidth="1"/>
    <col min="16189" max="16190" width="5.625" style="740" customWidth="1"/>
    <col min="16191" max="16192" width="0" style="740" hidden="1" customWidth="1"/>
    <col min="16193" max="16194" width="5.625" style="740" customWidth="1"/>
    <col min="16195" max="16195" width="7.875" style="740" customWidth="1"/>
    <col min="16196" max="16196" width="14.125" style="740" customWidth="1"/>
    <col min="16197" max="16197" width="6.125" style="740" customWidth="1"/>
    <col min="16198" max="16198" width="0" style="740" hidden="1" customWidth="1"/>
    <col min="16199" max="16384" width="9" style="740"/>
  </cols>
  <sheetData>
    <row r="1" spans="2:70" ht="17.25" customHeight="1">
      <c r="BO1" s="1674" t="s">
        <v>380</v>
      </c>
      <c r="BP1" s="1674"/>
    </row>
    <row r="2" spans="2:70" ht="18.75" customHeight="1">
      <c r="B2" s="1675" t="s">
        <v>339</v>
      </c>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c r="AN2" s="1675"/>
      <c r="AO2" s="1675"/>
      <c r="AP2" s="1675"/>
      <c r="AQ2" s="1675"/>
      <c r="AR2" s="1675"/>
      <c r="AS2" s="1675"/>
      <c r="AT2" s="1675"/>
      <c r="AU2" s="1675"/>
      <c r="AV2" s="1675"/>
      <c r="AW2" s="1675"/>
      <c r="AX2" s="1675"/>
      <c r="AY2" s="1675"/>
      <c r="AZ2" s="1675"/>
      <c r="BA2" s="1675"/>
      <c r="BB2" s="1675"/>
      <c r="BC2" s="1675"/>
      <c r="BD2" s="1675"/>
      <c r="BE2" s="1675"/>
      <c r="BF2" s="1675"/>
      <c r="BG2" s="1675"/>
      <c r="BH2" s="1675"/>
      <c r="BI2" s="1675"/>
      <c r="BJ2" s="1675"/>
      <c r="BK2" s="1675"/>
      <c r="BL2" s="1675"/>
      <c r="BM2" s="1675"/>
      <c r="BN2" s="1675"/>
      <c r="BO2" s="1675"/>
      <c r="BP2" s="1675"/>
    </row>
    <row r="3" spans="2:70" ht="18.75" customHeight="1">
      <c r="G3" s="741"/>
      <c r="J3" s="741"/>
      <c r="K3" s="741"/>
      <c r="L3" s="741"/>
      <c r="N3" s="741"/>
      <c r="O3" s="741"/>
      <c r="P3" s="741"/>
      <c r="R3" s="741"/>
      <c r="S3" s="741"/>
      <c r="T3" s="741"/>
      <c r="V3" s="741"/>
      <c r="W3" s="741"/>
      <c r="X3" s="741"/>
      <c r="Z3" s="741"/>
      <c r="AA3" s="741"/>
      <c r="AB3" s="741"/>
      <c r="AD3" s="741"/>
      <c r="AE3" s="741"/>
      <c r="AF3" s="741"/>
      <c r="AH3" s="741"/>
      <c r="AI3" s="741"/>
      <c r="AJ3" s="741"/>
      <c r="AL3" s="741"/>
      <c r="AM3" s="741"/>
      <c r="AN3" s="741"/>
      <c r="AP3" s="741"/>
      <c r="AQ3" s="741"/>
      <c r="AR3" s="741"/>
      <c r="AT3" s="741"/>
      <c r="AU3" s="741"/>
      <c r="AV3" s="741"/>
      <c r="AX3" s="741"/>
      <c r="AY3" s="741"/>
      <c r="AZ3" s="741"/>
      <c r="BB3" s="741"/>
      <c r="BC3" s="741"/>
      <c r="BD3" s="741"/>
      <c r="BF3" s="741"/>
      <c r="BG3" s="741"/>
      <c r="BH3" s="741"/>
      <c r="BJ3" s="741"/>
      <c r="BK3" s="741"/>
      <c r="BL3" s="741"/>
      <c r="BN3" s="741"/>
      <c r="BO3" s="741"/>
    </row>
    <row r="4" spans="2:70" ht="18.75" customHeight="1">
      <c r="G4" s="741"/>
      <c r="J4" s="741"/>
      <c r="K4" s="741"/>
      <c r="L4" s="741"/>
      <c r="N4" s="741"/>
      <c r="O4" s="741"/>
      <c r="P4" s="741"/>
      <c r="R4" s="741"/>
      <c r="S4" s="741"/>
      <c r="T4" s="741"/>
      <c r="V4" s="741"/>
      <c r="W4" s="741"/>
      <c r="X4" s="741"/>
      <c r="Z4" s="741"/>
      <c r="AA4" s="741"/>
      <c r="AB4" s="741"/>
      <c r="AD4" s="741"/>
      <c r="AE4" s="741"/>
      <c r="AF4" s="741"/>
      <c r="AH4" s="741"/>
      <c r="AI4" s="741"/>
      <c r="AJ4" s="741"/>
      <c r="AL4" s="741"/>
      <c r="AM4" s="741"/>
      <c r="AN4" s="741"/>
      <c r="AP4" s="741"/>
      <c r="AQ4" s="741"/>
      <c r="AR4" s="741"/>
      <c r="AT4" s="741"/>
      <c r="AU4" s="741"/>
      <c r="AV4" s="741"/>
      <c r="AX4" s="741"/>
      <c r="AY4" s="741"/>
      <c r="AZ4" s="741"/>
      <c r="BB4" s="741"/>
      <c r="BC4" s="741"/>
      <c r="BD4" s="741"/>
      <c r="BF4" s="741"/>
      <c r="BG4" s="741"/>
      <c r="BH4" s="741"/>
      <c r="BJ4" s="741"/>
      <c r="BK4" s="741"/>
      <c r="BL4" s="741"/>
      <c r="BN4" s="741"/>
      <c r="BO4" s="741"/>
    </row>
    <row r="5" spans="2:70" ht="18.75" customHeight="1">
      <c r="B5" s="1676" t="s">
        <v>290</v>
      </c>
      <c r="C5" s="1676"/>
      <c r="D5" s="742" t="s">
        <v>381</v>
      </c>
      <c r="E5" s="1571"/>
      <c r="F5" s="1571"/>
      <c r="G5" s="1571"/>
      <c r="H5" s="1571"/>
      <c r="I5" s="1571"/>
      <c r="J5" s="1571"/>
      <c r="K5" s="1571"/>
      <c r="L5" s="1571"/>
      <c r="M5" s="1571"/>
      <c r="N5" s="1571"/>
      <c r="O5" s="1571"/>
      <c r="P5" s="1571"/>
      <c r="Q5" s="1571"/>
      <c r="R5" s="1571"/>
      <c r="S5" s="743"/>
      <c r="T5" s="743"/>
      <c r="U5" s="739"/>
      <c r="W5" s="743"/>
      <c r="X5" s="743"/>
      <c r="Y5" s="739" t="s">
        <v>239</v>
      </c>
      <c r="Z5" s="739"/>
      <c r="AA5" s="743"/>
      <c r="AB5" s="743"/>
      <c r="AC5" s="744">
        <v>1</v>
      </c>
      <c r="AD5" s="739" t="s">
        <v>342</v>
      </c>
      <c r="AE5" s="743"/>
      <c r="AF5" s="743"/>
      <c r="AG5" s="739"/>
      <c r="AH5" s="739"/>
      <c r="AI5" s="743"/>
      <c r="AJ5" s="743"/>
      <c r="AK5" s="739"/>
      <c r="AL5" s="739"/>
      <c r="AM5" s="743"/>
      <c r="AN5" s="743"/>
      <c r="AO5" s="739"/>
      <c r="AP5" s="739"/>
      <c r="AQ5" s="743"/>
      <c r="AR5" s="743"/>
      <c r="AS5" s="739"/>
      <c r="AT5" s="739"/>
      <c r="AU5" s="743"/>
      <c r="AV5" s="743"/>
      <c r="AW5" s="739"/>
      <c r="AX5" s="745"/>
      <c r="AY5" s="743"/>
      <c r="AZ5" s="743"/>
      <c r="BA5" s="739"/>
      <c r="BB5" s="739"/>
      <c r="BC5" s="743"/>
      <c r="BD5" s="743"/>
      <c r="BE5" s="739"/>
      <c r="BF5" s="739"/>
      <c r="BG5" s="743"/>
      <c r="BH5" s="743"/>
      <c r="BI5" s="739"/>
      <c r="BJ5" s="739"/>
      <c r="BK5" s="743"/>
      <c r="BL5" s="743"/>
      <c r="BM5" s="739"/>
      <c r="BN5" s="745"/>
      <c r="BO5" s="745"/>
      <c r="BP5" s="739"/>
    </row>
    <row r="6" spans="2:70" ht="18.75" customHeight="1">
      <c r="B6" s="1660" t="s">
        <v>241</v>
      </c>
      <c r="C6" s="1660"/>
      <c r="D6" s="746" t="s">
        <v>381</v>
      </c>
      <c r="E6" s="1569"/>
      <c r="F6" s="1569"/>
      <c r="G6" s="1569"/>
      <c r="H6" s="1569"/>
      <c r="I6" s="1569"/>
      <c r="J6" s="1569"/>
      <c r="K6" s="1569"/>
      <c r="L6" s="1569"/>
      <c r="M6" s="1569"/>
      <c r="N6" s="1569"/>
      <c r="O6" s="1569"/>
      <c r="P6" s="1569"/>
      <c r="Q6" s="1569"/>
      <c r="R6" s="1569"/>
      <c r="S6" s="747"/>
      <c r="T6" s="747"/>
      <c r="U6" s="739"/>
      <c r="V6" s="745"/>
      <c r="W6" s="747"/>
      <c r="X6" s="747"/>
      <c r="Y6" s="739"/>
      <c r="Z6" s="739"/>
      <c r="AA6" s="747"/>
      <c r="AB6" s="747"/>
      <c r="AC6" s="744">
        <v>2</v>
      </c>
      <c r="AD6" s="739" t="s">
        <v>343</v>
      </c>
      <c r="AE6" s="747"/>
      <c r="AF6" s="747"/>
      <c r="AG6" s="739"/>
      <c r="AH6" s="739"/>
      <c r="AI6" s="747"/>
      <c r="AJ6" s="747"/>
      <c r="AK6" s="739"/>
      <c r="AL6" s="739"/>
      <c r="AM6" s="747"/>
      <c r="AN6" s="747"/>
      <c r="AO6" s="739"/>
      <c r="AP6" s="739"/>
      <c r="AQ6" s="747"/>
      <c r="AR6" s="747"/>
      <c r="AS6" s="739"/>
      <c r="AT6" s="739"/>
      <c r="AU6" s="747"/>
      <c r="AV6" s="747"/>
      <c r="AW6" s="739"/>
      <c r="AX6" s="745"/>
      <c r="AY6" s="747"/>
      <c r="AZ6" s="747"/>
      <c r="BA6" s="739"/>
      <c r="BB6" s="739"/>
      <c r="BC6" s="747"/>
      <c r="BD6" s="747"/>
      <c r="BE6" s="739"/>
      <c r="BF6" s="739"/>
      <c r="BG6" s="747"/>
      <c r="BH6" s="747"/>
      <c r="BI6" s="739"/>
      <c r="BJ6" s="739"/>
      <c r="BK6" s="747"/>
      <c r="BL6" s="747"/>
      <c r="BM6" s="739"/>
      <c r="BN6" s="745"/>
      <c r="BO6" s="745"/>
      <c r="BP6" s="739"/>
    </row>
    <row r="7" spans="2:70" ht="18.75" customHeight="1">
      <c r="B7" s="1660" t="s">
        <v>243</v>
      </c>
      <c r="C7" s="1660"/>
      <c r="D7" s="746" t="s">
        <v>381</v>
      </c>
      <c r="E7" s="1567"/>
      <c r="F7" s="1567"/>
      <c r="G7" s="1567"/>
      <c r="H7" s="1567"/>
      <c r="I7" s="1567"/>
      <c r="J7" s="1567"/>
      <c r="K7" s="1567"/>
      <c r="L7" s="1567"/>
      <c r="M7" s="1567"/>
      <c r="N7" s="1567"/>
      <c r="O7" s="1567"/>
      <c r="P7" s="1567"/>
      <c r="Q7" s="1567"/>
      <c r="R7" s="1567"/>
      <c r="S7" s="747"/>
      <c r="T7" s="747"/>
      <c r="U7" s="739"/>
      <c r="V7" s="745"/>
      <c r="W7" s="747"/>
      <c r="X7" s="747"/>
      <c r="Y7" s="739"/>
      <c r="Z7" s="739"/>
      <c r="AA7" s="747"/>
      <c r="AB7" s="747"/>
      <c r="AC7" s="744">
        <v>3</v>
      </c>
      <c r="AD7" s="739" t="s">
        <v>382</v>
      </c>
      <c r="AE7" s="747"/>
      <c r="AF7" s="747"/>
      <c r="AH7" s="739"/>
      <c r="AI7" s="747"/>
      <c r="AJ7" s="747"/>
      <c r="AK7" s="739"/>
      <c r="AL7" s="739"/>
      <c r="AM7" s="747"/>
      <c r="AN7" s="747"/>
      <c r="AO7" s="739"/>
      <c r="AP7" s="739"/>
      <c r="AQ7" s="747"/>
      <c r="AR7" s="747"/>
      <c r="AS7" s="739"/>
      <c r="AT7" s="739"/>
      <c r="AU7" s="747"/>
      <c r="AV7" s="747"/>
      <c r="AW7" s="739"/>
      <c r="AX7" s="745"/>
      <c r="AY7" s="747"/>
      <c r="AZ7" s="747"/>
      <c r="BA7" s="739"/>
      <c r="BB7" s="739"/>
      <c r="BC7" s="747"/>
      <c r="BD7" s="747"/>
      <c r="BE7" s="739"/>
      <c r="BF7" s="739"/>
      <c r="BG7" s="747"/>
      <c r="BH7" s="747"/>
      <c r="BI7" s="739"/>
      <c r="BJ7" s="739"/>
      <c r="BK7" s="747"/>
      <c r="BL7" s="747"/>
      <c r="BM7" s="739"/>
      <c r="BN7" s="745"/>
      <c r="BO7" s="745"/>
      <c r="BP7" s="739"/>
    </row>
    <row r="8" spans="2:70" ht="18.75" customHeight="1">
      <c r="B8" s="1661" t="s">
        <v>248</v>
      </c>
      <c r="C8" s="1661"/>
      <c r="D8" s="746" t="s">
        <v>381</v>
      </c>
      <c r="E8" s="717"/>
      <c r="F8" s="748" t="s">
        <v>191</v>
      </c>
      <c r="G8" s="748"/>
      <c r="H8" s="747"/>
      <c r="I8" s="1569" t="s">
        <v>383</v>
      </c>
      <c r="J8" s="1569"/>
      <c r="K8" s="1569"/>
      <c r="L8" s="1569"/>
      <c r="M8" s="1569"/>
      <c r="N8" s="1569"/>
      <c r="O8" s="1569"/>
      <c r="P8" s="1569"/>
      <c r="Q8" s="1569"/>
      <c r="R8" s="1569"/>
      <c r="S8" s="747"/>
      <c r="T8" s="747"/>
      <c r="U8" s="739"/>
      <c r="V8" s="745"/>
      <c r="W8" s="747"/>
      <c r="X8" s="747"/>
      <c r="Y8" s="739"/>
      <c r="Z8" s="739"/>
      <c r="AA8" s="747"/>
      <c r="AB8" s="747"/>
      <c r="AD8" s="739" t="s">
        <v>384</v>
      </c>
      <c r="AE8" s="749"/>
      <c r="AF8" s="749"/>
      <c r="AG8" s="739"/>
      <c r="AH8" s="739"/>
      <c r="AI8" s="749"/>
      <c r="AJ8" s="749"/>
      <c r="AK8" s="739"/>
      <c r="AL8" s="739"/>
      <c r="AM8" s="749"/>
      <c r="AN8" s="749"/>
      <c r="AO8" s="739"/>
      <c r="AP8" s="739"/>
      <c r="AQ8" s="749"/>
      <c r="AR8" s="749"/>
      <c r="AS8" s="739"/>
      <c r="AT8" s="739"/>
      <c r="AU8" s="749"/>
      <c r="AV8" s="749"/>
      <c r="AW8" s="739"/>
      <c r="AX8" s="745"/>
      <c r="AY8" s="749"/>
      <c r="AZ8" s="749"/>
      <c r="BA8" s="739"/>
      <c r="BB8" s="739"/>
      <c r="BC8" s="749"/>
      <c r="BD8" s="749"/>
      <c r="BE8" s="739"/>
      <c r="BF8" s="739"/>
      <c r="BG8" s="749"/>
      <c r="BH8" s="749"/>
      <c r="BI8" s="739"/>
      <c r="BJ8" s="739"/>
      <c r="BK8" s="749"/>
      <c r="BL8" s="749"/>
      <c r="BM8" s="739"/>
      <c r="BN8" s="745"/>
      <c r="BO8" s="745"/>
      <c r="BP8" s="739"/>
    </row>
    <row r="9" spans="2:70" ht="18.75" customHeight="1">
      <c r="B9" s="750"/>
      <c r="C9" s="750"/>
      <c r="D9" s="751"/>
      <c r="E9" s="751"/>
      <c r="F9" s="752"/>
      <c r="G9" s="751"/>
      <c r="H9" s="752"/>
      <c r="I9" s="751"/>
      <c r="J9" s="751"/>
      <c r="K9" s="751"/>
      <c r="L9" s="751"/>
      <c r="M9" s="751"/>
      <c r="N9" s="751"/>
      <c r="O9" s="751"/>
      <c r="P9" s="751"/>
      <c r="Q9" s="751"/>
      <c r="R9" s="751"/>
      <c r="S9" s="747"/>
      <c r="T9" s="747"/>
      <c r="U9" s="739"/>
      <c r="V9" s="745"/>
      <c r="W9" s="747"/>
      <c r="X9" s="747"/>
      <c r="Y9" s="739"/>
      <c r="Z9" s="739"/>
      <c r="AA9" s="747"/>
      <c r="AB9" s="747"/>
      <c r="AC9" s="744">
        <v>4</v>
      </c>
      <c r="AD9" s="739" t="s">
        <v>250</v>
      </c>
      <c r="BB9" s="745"/>
      <c r="BC9" s="753"/>
      <c r="BD9" s="753"/>
      <c r="BE9" s="739"/>
      <c r="BF9" s="745"/>
      <c r="BG9" s="753"/>
      <c r="BH9" s="753"/>
      <c r="BI9" s="739"/>
      <c r="BJ9" s="745"/>
      <c r="BK9" s="753"/>
      <c r="BL9" s="753"/>
      <c r="BM9" s="739"/>
      <c r="BN9" s="745"/>
      <c r="BO9" s="745"/>
      <c r="BP9" s="739"/>
    </row>
    <row r="10" spans="2:70" ht="18.75" customHeight="1">
      <c r="B10" s="752"/>
      <c r="C10" s="752"/>
      <c r="D10" s="752"/>
      <c r="E10" s="752"/>
      <c r="F10" s="752"/>
      <c r="G10" s="752"/>
      <c r="H10" s="752"/>
      <c r="I10" s="752"/>
      <c r="J10" s="752"/>
      <c r="K10" s="752"/>
      <c r="L10" s="752"/>
      <c r="M10" s="752"/>
      <c r="N10" s="752"/>
      <c r="O10" s="752"/>
      <c r="P10" s="752"/>
      <c r="Q10" s="752"/>
      <c r="R10" s="752"/>
      <c r="S10" s="749"/>
      <c r="T10" s="749"/>
      <c r="U10" s="739"/>
      <c r="V10" s="745"/>
      <c r="W10" s="749"/>
      <c r="X10" s="749"/>
      <c r="Y10" s="739"/>
      <c r="Z10" s="739"/>
      <c r="AA10" s="749"/>
      <c r="AB10" s="749"/>
      <c r="AC10" s="744" t="s">
        <v>347</v>
      </c>
      <c r="AD10" s="739" t="s">
        <v>348</v>
      </c>
      <c r="AE10" s="753"/>
      <c r="AF10" s="753"/>
      <c r="AG10" s="739"/>
      <c r="AH10" s="745"/>
      <c r="AI10" s="753"/>
      <c r="AJ10" s="753"/>
      <c r="AK10" s="739"/>
      <c r="AL10" s="745"/>
      <c r="AM10" s="753"/>
      <c r="AN10" s="753"/>
      <c r="AO10" s="739"/>
      <c r="AP10" s="745"/>
      <c r="AQ10" s="753"/>
      <c r="AR10" s="753"/>
      <c r="AS10" s="739"/>
      <c r="AT10" s="745"/>
      <c r="AU10" s="753"/>
      <c r="AV10" s="753"/>
      <c r="AW10" s="739"/>
      <c r="AX10" s="745"/>
      <c r="AY10" s="753"/>
      <c r="AZ10" s="753"/>
      <c r="BA10" s="739"/>
      <c r="BB10" s="745"/>
      <c r="BC10" s="753"/>
      <c r="BD10" s="753"/>
      <c r="BE10" s="739"/>
      <c r="BF10" s="745"/>
      <c r="BG10" s="753"/>
      <c r="BH10" s="753"/>
      <c r="BI10" s="739"/>
      <c r="BJ10" s="745"/>
      <c r="BK10" s="753"/>
      <c r="BL10" s="753"/>
      <c r="BM10" s="739"/>
      <c r="BN10" s="745"/>
      <c r="BO10" s="745"/>
      <c r="BP10" s="739"/>
    </row>
    <row r="11" spans="2:70" ht="18.75" customHeight="1">
      <c r="B11" s="754"/>
      <c r="C11" s="754"/>
      <c r="D11" s="754"/>
      <c r="E11" s="753"/>
      <c r="F11" s="753"/>
      <c r="G11" s="753"/>
      <c r="H11" s="753"/>
      <c r="I11" s="753"/>
      <c r="J11" s="753"/>
      <c r="K11" s="753"/>
      <c r="L11" s="753"/>
      <c r="N11" s="753"/>
      <c r="O11" s="753"/>
      <c r="P11" s="753"/>
      <c r="Q11" s="753"/>
      <c r="R11" s="753"/>
      <c r="S11" s="753"/>
      <c r="T11" s="753"/>
      <c r="U11" s="739"/>
      <c r="V11" s="745"/>
      <c r="W11" s="753"/>
      <c r="X11" s="753"/>
      <c r="Y11" s="739"/>
      <c r="Z11" s="745"/>
      <c r="AA11" s="753"/>
      <c r="AB11" s="753"/>
      <c r="AC11" s="744"/>
      <c r="AD11" s="739" t="s">
        <v>349</v>
      </c>
      <c r="AE11" s="753"/>
      <c r="AF11" s="753"/>
      <c r="AG11" s="739"/>
      <c r="AH11" s="745"/>
      <c r="AI11" s="753"/>
      <c r="AJ11" s="753"/>
      <c r="AK11" s="739"/>
      <c r="AL11" s="745"/>
      <c r="AM11" s="753"/>
      <c r="AN11" s="753"/>
      <c r="AO11" s="739"/>
      <c r="AP11" s="745"/>
      <c r="AQ11" s="753"/>
      <c r="AR11" s="753"/>
      <c r="AS11" s="739"/>
      <c r="AT11" s="745"/>
      <c r="AU11" s="753"/>
      <c r="AV11" s="753"/>
      <c r="AW11" s="739"/>
      <c r="AX11" s="745"/>
      <c r="AY11" s="753"/>
      <c r="AZ11" s="753"/>
      <c r="BA11" s="739"/>
      <c r="BB11" s="745"/>
      <c r="BC11" s="753"/>
      <c r="BD11" s="753"/>
      <c r="BE11" s="739"/>
      <c r="BF11" s="745"/>
      <c r="BG11" s="753"/>
      <c r="BH11" s="753"/>
      <c r="BI11" s="739"/>
      <c r="BJ11" s="745"/>
      <c r="BK11" s="753"/>
      <c r="BL11" s="753"/>
      <c r="BM11" s="739"/>
      <c r="BN11" s="745"/>
      <c r="BO11" s="745"/>
      <c r="BP11" s="739"/>
    </row>
    <row r="12" spans="2:70" ht="18.75" customHeight="1">
      <c r="B12" s="754"/>
      <c r="C12" s="754"/>
      <c r="D12" s="754"/>
      <c r="E12" s="753"/>
      <c r="F12" s="753"/>
      <c r="G12" s="753"/>
      <c r="H12" s="753"/>
      <c r="I12" s="753"/>
      <c r="J12" s="753"/>
      <c r="K12" s="753"/>
      <c r="L12" s="753"/>
      <c r="M12" s="753"/>
      <c r="N12" s="753"/>
      <c r="O12" s="753"/>
      <c r="P12" s="753"/>
      <c r="Q12" s="753"/>
      <c r="R12" s="753"/>
      <c r="S12" s="753"/>
      <c r="T12" s="753"/>
      <c r="U12" s="739"/>
      <c r="V12" s="745"/>
      <c r="W12" s="753"/>
      <c r="X12" s="753"/>
      <c r="Y12" s="739"/>
      <c r="Z12" s="745"/>
      <c r="AA12" s="753"/>
      <c r="AB12" s="753"/>
      <c r="AC12" s="744"/>
      <c r="AD12" s="739" t="s">
        <v>350</v>
      </c>
      <c r="AE12" s="753"/>
      <c r="AF12" s="753"/>
      <c r="AG12" s="739"/>
      <c r="AH12" s="745"/>
      <c r="AI12" s="753"/>
      <c r="AJ12" s="753"/>
      <c r="AK12" s="739"/>
      <c r="AL12" s="745"/>
      <c r="AM12" s="753"/>
      <c r="AN12" s="753"/>
      <c r="AO12" s="739"/>
      <c r="AP12" s="745"/>
      <c r="AQ12" s="753"/>
      <c r="AR12" s="753"/>
      <c r="AS12" s="739"/>
      <c r="AT12" s="745"/>
      <c r="AU12" s="753"/>
      <c r="AV12" s="753"/>
      <c r="AW12" s="739"/>
      <c r="AX12" s="745"/>
      <c r="AY12" s="753"/>
      <c r="AZ12" s="753"/>
      <c r="BA12" s="739"/>
      <c r="BP12" s="739"/>
    </row>
    <row r="13" spans="2:70" ht="18.75" customHeight="1">
      <c r="B13" s="754"/>
      <c r="C13" s="754"/>
      <c r="D13" s="754"/>
      <c r="E13" s="753"/>
      <c r="F13" s="753"/>
      <c r="G13" s="753"/>
      <c r="H13" s="753"/>
      <c r="I13" s="753"/>
      <c r="J13" s="753"/>
      <c r="K13" s="753"/>
      <c r="L13" s="753"/>
      <c r="M13" s="753"/>
      <c r="N13" s="753"/>
      <c r="O13" s="753"/>
      <c r="P13" s="753"/>
      <c r="Q13" s="753"/>
      <c r="R13" s="753"/>
      <c r="S13" s="753"/>
      <c r="T13" s="753"/>
      <c r="U13" s="739"/>
      <c r="V13" s="745"/>
      <c r="W13" s="753"/>
      <c r="X13" s="753"/>
      <c r="Y13" s="739"/>
      <c r="Z13" s="745"/>
      <c r="AA13" s="753"/>
      <c r="AB13" s="753"/>
      <c r="AC13" s="744" t="s">
        <v>385</v>
      </c>
      <c r="AD13" s="755" t="s">
        <v>311</v>
      </c>
      <c r="AE13" s="739"/>
      <c r="AF13" s="739"/>
      <c r="AG13" s="739"/>
      <c r="AH13" s="739"/>
      <c r="AI13" s="739"/>
      <c r="AJ13" s="739"/>
      <c r="AK13" s="739"/>
      <c r="AL13" s="739"/>
      <c r="AM13" s="739"/>
      <c r="AN13" s="739"/>
      <c r="AO13" s="739"/>
      <c r="BP13" s="739"/>
    </row>
    <row r="14" spans="2:70" ht="18.75" customHeight="1">
      <c r="B14" s="754"/>
      <c r="C14" s="754"/>
      <c r="D14" s="754"/>
      <c r="E14" s="753"/>
      <c r="F14" s="753"/>
      <c r="G14" s="753"/>
      <c r="H14" s="753"/>
      <c r="I14" s="1662"/>
      <c r="J14" s="1662"/>
      <c r="K14" s="1662"/>
      <c r="L14" s="1662"/>
      <c r="M14" s="1662"/>
      <c r="N14" s="1662"/>
      <c r="O14" s="753"/>
      <c r="P14" s="753"/>
      <c r="Q14" s="753"/>
      <c r="R14" s="756"/>
      <c r="S14" s="753"/>
      <c r="T14" s="753"/>
      <c r="U14" s="739"/>
      <c r="V14" s="745"/>
      <c r="W14" s="753"/>
      <c r="X14" s="753"/>
      <c r="Y14" s="739"/>
      <c r="Z14" s="745"/>
      <c r="AA14" s="753"/>
      <c r="AB14" s="753"/>
      <c r="AC14" s="744"/>
      <c r="AD14" s="739"/>
      <c r="AE14" s="753"/>
      <c r="AF14" s="753"/>
      <c r="AG14" s="739"/>
      <c r="AH14" s="745"/>
      <c r="AI14" s="753"/>
      <c r="AJ14" s="753"/>
      <c r="AK14" s="739"/>
      <c r="AL14" s="745"/>
      <c r="AM14" s="753"/>
      <c r="AN14" s="753"/>
      <c r="AO14" s="739"/>
      <c r="AP14" s="745"/>
      <c r="AQ14" s="753"/>
      <c r="AR14" s="753"/>
      <c r="AS14" s="739"/>
      <c r="AT14" s="745"/>
      <c r="AU14" s="753"/>
      <c r="AV14" s="753"/>
      <c r="AW14" s="739"/>
      <c r="AX14" s="745"/>
      <c r="AY14" s="753"/>
      <c r="AZ14" s="753"/>
      <c r="BA14" s="739"/>
      <c r="BB14" s="745"/>
      <c r="BC14" s="753"/>
      <c r="BD14" s="753"/>
      <c r="BE14" s="739"/>
      <c r="BF14" s="745"/>
      <c r="BG14" s="753"/>
      <c r="BH14" s="753"/>
      <c r="BI14" s="739"/>
      <c r="BJ14" s="745"/>
      <c r="BK14" s="753"/>
      <c r="BL14" s="753"/>
      <c r="BM14" s="739"/>
      <c r="BN14" s="745"/>
      <c r="BO14" s="745"/>
      <c r="BP14" s="739"/>
    </row>
    <row r="15" spans="2:70" ht="18.75" customHeight="1" thickBot="1">
      <c r="B15" s="745"/>
      <c r="C15" s="739"/>
      <c r="D15" s="739"/>
      <c r="E15" s="739"/>
      <c r="F15" s="739"/>
      <c r="G15" s="757"/>
      <c r="H15" s="758"/>
      <c r="I15" s="758"/>
      <c r="J15" s="757"/>
      <c r="K15" s="757"/>
      <c r="L15" s="757"/>
      <c r="M15" s="758"/>
      <c r="N15" s="757"/>
      <c r="O15" s="757"/>
      <c r="P15" s="757"/>
      <c r="Q15" s="758"/>
      <c r="R15" s="757"/>
      <c r="S15" s="757"/>
      <c r="T15" s="757"/>
      <c r="U15" s="758"/>
      <c r="V15" s="757"/>
      <c r="W15" s="757"/>
      <c r="X15" s="757"/>
      <c r="Y15" s="758"/>
      <c r="Z15" s="757"/>
      <c r="AA15" s="757"/>
      <c r="AB15" s="757"/>
      <c r="AC15" s="758"/>
      <c r="AD15" s="757"/>
      <c r="AE15" s="757"/>
      <c r="AF15" s="757"/>
      <c r="AG15" s="758"/>
      <c r="AH15" s="757"/>
      <c r="AI15" s="757"/>
      <c r="AJ15" s="757"/>
      <c r="AK15" s="758"/>
      <c r="AL15" s="757"/>
      <c r="AM15" s="757"/>
      <c r="AN15" s="757"/>
      <c r="AO15" s="758"/>
      <c r="AP15" s="757"/>
      <c r="AQ15" s="757"/>
      <c r="AR15" s="757"/>
      <c r="AS15" s="758"/>
      <c r="AT15" s="757"/>
      <c r="AU15" s="757"/>
      <c r="AV15" s="757"/>
      <c r="AW15" s="758"/>
      <c r="AX15" s="757"/>
      <c r="AY15" s="757"/>
      <c r="AZ15" s="757"/>
      <c r="BA15" s="758"/>
      <c r="BB15" s="757"/>
      <c r="BC15" s="757"/>
      <c r="BD15" s="757"/>
      <c r="BE15" s="758"/>
      <c r="BF15" s="757"/>
      <c r="BG15" s="757"/>
      <c r="BH15" s="757"/>
      <c r="BI15" s="758"/>
      <c r="BJ15" s="757"/>
      <c r="BK15" s="757"/>
      <c r="BL15" s="757"/>
      <c r="BM15" s="758"/>
      <c r="BN15" s="757"/>
      <c r="BO15" s="745"/>
      <c r="BP15" s="739"/>
    </row>
    <row r="16" spans="2:70" ht="18" customHeight="1">
      <c r="B16" s="1663" t="s">
        <v>258</v>
      </c>
      <c r="C16" s="1666" t="s">
        <v>4</v>
      </c>
      <c r="D16" s="1667"/>
      <c r="E16" s="1672" t="s">
        <v>351</v>
      </c>
      <c r="F16" s="1673"/>
      <c r="G16" s="1663"/>
      <c r="H16" s="1667"/>
      <c r="I16" s="1650" t="s">
        <v>386</v>
      </c>
      <c r="J16" s="1650"/>
      <c r="K16" s="1651"/>
      <c r="L16" s="1651"/>
      <c r="M16" s="1650" t="s">
        <v>387</v>
      </c>
      <c r="N16" s="1650"/>
      <c r="O16" s="1651"/>
      <c r="P16" s="1651"/>
      <c r="Q16" s="1650" t="s">
        <v>388</v>
      </c>
      <c r="R16" s="1650"/>
      <c r="S16" s="1651"/>
      <c r="T16" s="1651"/>
      <c r="U16" s="1650" t="s">
        <v>389</v>
      </c>
      <c r="V16" s="1650"/>
      <c r="W16" s="1651"/>
      <c r="X16" s="1651"/>
      <c r="Y16" s="1650" t="s">
        <v>390</v>
      </c>
      <c r="Z16" s="1650"/>
      <c r="AA16" s="1651"/>
      <c r="AB16" s="1651"/>
      <c r="AC16" s="1650" t="s">
        <v>391</v>
      </c>
      <c r="AD16" s="1650"/>
      <c r="AE16" s="1651"/>
      <c r="AF16" s="1651"/>
      <c r="AG16" s="1650" t="s">
        <v>392</v>
      </c>
      <c r="AH16" s="1650"/>
      <c r="AI16" s="1651"/>
      <c r="AJ16" s="1651"/>
      <c r="AK16" s="1650" t="s">
        <v>393</v>
      </c>
      <c r="AL16" s="1650"/>
      <c r="AM16" s="1651"/>
      <c r="AN16" s="1651"/>
      <c r="AO16" s="1650" t="s">
        <v>394</v>
      </c>
      <c r="AP16" s="1650"/>
      <c r="AQ16" s="1651"/>
      <c r="AR16" s="1651"/>
      <c r="AS16" s="1650" t="s">
        <v>395</v>
      </c>
      <c r="AT16" s="1650"/>
      <c r="AU16" s="1651"/>
      <c r="AV16" s="1651"/>
      <c r="AW16" s="1640" t="s">
        <v>396</v>
      </c>
      <c r="AX16" s="1640"/>
      <c r="AY16" s="1651"/>
      <c r="AZ16" s="1651"/>
      <c r="BA16" s="1653" t="s">
        <v>397</v>
      </c>
      <c r="BB16" s="1650"/>
      <c r="BC16" s="1651"/>
      <c r="BD16" s="1651"/>
      <c r="BE16" s="1650" t="s">
        <v>398</v>
      </c>
      <c r="BF16" s="1650"/>
      <c r="BG16" s="1651"/>
      <c r="BH16" s="1651"/>
      <c r="BI16" s="1650" t="s">
        <v>399</v>
      </c>
      <c r="BJ16" s="1650"/>
      <c r="BK16" s="1651"/>
      <c r="BL16" s="1651"/>
      <c r="BM16" s="1640" t="s">
        <v>400</v>
      </c>
      <c r="BN16" s="1641"/>
      <c r="BO16" s="1642" t="s">
        <v>206</v>
      </c>
      <c r="BP16" s="1644" t="s">
        <v>272</v>
      </c>
      <c r="BR16" s="740" t="s">
        <v>352</v>
      </c>
    </row>
    <row r="17" spans="2:70" ht="18.75" customHeight="1">
      <c r="B17" s="1664"/>
      <c r="C17" s="1668"/>
      <c r="D17" s="1669"/>
      <c r="E17" s="759" t="s">
        <v>353</v>
      </c>
      <c r="F17" s="1646" t="s">
        <v>354</v>
      </c>
      <c r="G17" s="1664"/>
      <c r="H17" s="1669"/>
      <c r="I17" s="1534" t="s">
        <v>276</v>
      </c>
      <c r="J17" s="1648" t="s">
        <v>355</v>
      </c>
      <c r="K17" s="1652"/>
      <c r="L17" s="1652"/>
      <c r="M17" s="1534" t="s">
        <v>276</v>
      </c>
      <c r="N17" s="1648" t="s">
        <v>371</v>
      </c>
      <c r="O17" s="1652"/>
      <c r="P17" s="1652"/>
      <c r="Q17" s="1534" t="s">
        <v>276</v>
      </c>
      <c r="R17" s="1648" t="s">
        <v>371</v>
      </c>
      <c r="S17" s="1652"/>
      <c r="T17" s="1652"/>
      <c r="U17" s="1534" t="s">
        <v>276</v>
      </c>
      <c r="V17" s="1648" t="s">
        <v>371</v>
      </c>
      <c r="W17" s="1652"/>
      <c r="X17" s="1652"/>
      <c r="Y17" s="1534" t="s">
        <v>276</v>
      </c>
      <c r="Z17" s="1648" t="s">
        <v>371</v>
      </c>
      <c r="AA17" s="1652"/>
      <c r="AB17" s="1652"/>
      <c r="AC17" s="1534" t="s">
        <v>276</v>
      </c>
      <c r="AD17" s="1648" t="s">
        <v>371</v>
      </c>
      <c r="AE17" s="1652"/>
      <c r="AF17" s="1652"/>
      <c r="AG17" s="1658" t="s">
        <v>276</v>
      </c>
      <c r="AH17" s="1656" t="s">
        <v>371</v>
      </c>
      <c r="AI17" s="1652"/>
      <c r="AJ17" s="1652"/>
      <c r="AK17" s="1658" t="s">
        <v>276</v>
      </c>
      <c r="AL17" s="1656" t="s">
        <v>371</v>
      </c>
      <c r="AM17" s="1652"/>
      <c r="AN17" s="1652"/>
      <c r="AO17" s="1534" t="s">
        <v>276</v>
      </c>
      <c r="AP17" s="1648" t="s">
        <v>371</v>
      </c>
      <c r="AQ17" s="1652"/>
      <c r="AR17" s="1652"/>
      <c r="AS17" s="1534" t="s">
        <v>276</v>
      </c>
      <c r="AT17" s="1648" t="s">
        <v>371</v>
      </c>
      <c r="AU17" s="1652"/>
      <c r="AV17" s="1652"/>
      <c r="AW17" s="1534" t="s">
        <v>276</v>
      </c>
      <c r="AX17" s="1648" t="s">
        <v>371</v>
      </c>
      <c r="AY17" s="1652"/>
      <c r="AZ17" s="1652"/>
      <c r="BA17" s="1654" t="s">
        <v>276</v>
      </c>
      <c r="BB17" s="1656" t="s">
        <v>371</v>
      </c>
      <c r="BC17" s="1652"/>
      <c r="BD17" s="1652"/>
      <c r="BE17" s="1534" t="s">
        <v>276</v>
      </c>
      <c r="BF17" s="1648" t="s">
        <v>371</v>
      </c>
      <c r="BG17" s="1652"/>
      <c r="BH17" s="1652"/>
      <c r="BI17" s="1534" t="s">
        <v>276</v>
      </c>
      <c r="BJ17" s="1648" t="s">
        <v>371</v>
      </c>
      <c r="BK17" s="1652"/>
      <c r="BL17" s="1652"/>
      <c r="BM17" s="1534" t="s">
        <v>276</v>
      </c>
      <c r="BN17" s="1634" t="s">
        <v>371</v>
      </c>
      <c r="BO17" s="1643"/>
      <c r="BP17" s="1645"/>
      <c r="BR17" s="740" t="s">
        <v>372</v>
      </c>
    </row>
    <row r="18" spans="2:70" ht="19.5" customHeight="1" thickBot="1">
      <c r="B18" s="1665"/>
      <c r="C18" s="1670"/>
      <c r="D18" s="1671"/>
      <c r="E18" s="760" t="s">
        <v>360</v>
      </c>
      <c r="F18" s="1647"/>
      <c r="G18" s="1664"/>
      <c r="H18" s="1669"/>
      <c r="I18" s="1633"/>
      <c r="J18" s="1649"/>
      <c r="K18" s="1652"/>
      <c r="L18" s="1652"/>
      <c r="M18" s="1633"/>
      <c r="N18" s="1649"/>
      <c r="O18" s="1652"/>
      <c r="P18" s="1652"/>
      <c r="Q18" s="1633"/>
      <c r="R18" s="1649"/>
      <c r="S18" s="1652"/>
      <c r="T18" s="1652"/>
      <c r="U18" s="1633"/>
      <c r="V18" s="1649"/>
      <c r="W18" s="1652"/>
      <c r="X18" s="1652"/>
      <c r="Y18" s="1633"/>
      <c r="Z18" s="1649"/>
      <c r="AA18" s="1652"/>
      <c r="AB18" s="1652"/>
      <c r="AC18" s="1633"/>
      <c r="AD18" s="1649"/>
      <c r="AE18" s="1652"/>
      <c r="AF18" s="1652"/>
      <c r="AG18" s="1659"/>
      <c r="AH18" s="1657"/>
      <c r="AI18" s="1652"/>
      <c r="AJ18" s="1652"/>
      <c r="AK18" s="1659"/>
      <c r="AL18" s="1657"/>
      <c r="AM18" s="1652"/>
      <c r="AN18" s="1652"/>
      <c r="AO18" s="1633"/>
      <c r="AP18" s="1649"/>
      <c r="AQ18" s="1652"/>
      <c r="AR18" s="1652"/>
      <c r="AS18" s="1633"/>
      <c r="AT18" s="1649"/>
      <c r="AU18" s="1652"/>
      <c r="AV18" s="1652"/>
      <c r="AW18" s="1633"/>
      <c r="AX18" s="1649"/>
      <c r="AY18" s="1652"/>
      <c r="AZ18" s="1652"/>
      <c r="BA18" s="1655"/>
      <c r="BB18" s="1657"/>
      <c r="BC18" s="1652"/>
      <c r="BD18" s="1652"/>
      <c r="BE18" s="1633"/>
      <c r="BF18" s="1649"/>
      <c r="BG18" s="1652"/>
      <c r="BH18" s="1652"/>
      <c r="BI18" s="1633"/>
      <c r="BJ18" s="1649"/>
      <c r="BK18" s="1652"/>
      <c r="BL18" s="1652"/>
      <c r="BM18" s="1633"/>
      <c r="BN18" s="1635"/>
      <c r="BO18" s="1643"/>
      <c r="BP18" s="1645"/>
    </row>
    <row r="19" spans="2:70" ht="14.25" thickTop="1">
      <c r="B19" s="1538"/>
      <c r="C19" s="1540"/>
      <c r="D19" s="1541"/>
      <c r="E19" s="761"/>
      <c r="F19" s="1636" t="str">
        <f>IF($E19="","",IF(ISERROR(DATEDIF(E19,E20,"Y")&amp;"年"&amp;DATEDIF(E19,E20,"YM")&amp;"月")=TRUE,"0年0月",DATEDIF(E19,E20,"Y")&amp;"年"&amp;DATEDIF(E19,E20,"YM")&amp;"月"))</f>
        <v/>
      </c>
      <c r="G19" s="1637">
        <v>42704</v>
      </c>
      <c r="H19" s="1638">
        <f>IF(ISERROR(DATEDIF($E19,G19,"Y"))=TRUE,0,DATEDIF($E19,G19,"Y"))</f>
        <v>116</v>
      </c>
      <c r="I19" s="1639"/>
      <c r="J19" s="1626" t="str">
        <f>IF(I19="","",IF(H19&lt;3,"×","○"))</f>
        <v/>
      </c>
      <c r="K19" s="1627">
        <v>42734</v>
      </c>
      <c r="L19" s="1624">
        <f>IF(ISERROR(DATEDIF($E19,K19,"Y"))=TRUE,0,DATEDIF($E19,K19,"Y"))</f>
        <v>116</v>
      </c>
      <c r="M19" s="1625"/>
      <c r="N19" s="1626" t="str">
        <f>IF(M19="","",IF(L19&lt;3,"×","○"))</f>
        <v/>
      </c>
      <c r="O19" s="1631">
        <v>42766</v>
      </c>
      <c r="P19" s="1624">
        <f>IF(ISERROR(DATEDIF($E19,O19,"Y"))=TRUE,0,DATEDIF($E19,O19,"Y"))</f>
        <v>117</v>
      </c>
      <c r="Q19" s="1625"/>
      <c r="R19" s="1626" t="str">
        <f>IF(Q19="","",IF(P19&lt;3,"×","○"))</f>
        <v/>
      </c>
      <c r="S19" s="1627">
        <v>42794</v>
      </c>
      <c r="T19" s="1624">
        <f>IF(ISERROR(DATEDIF($E19,S19,"Y"))=TRUE,0,DATEDIF($E19,S19,"Y"))</f>
        <v>117</v>
      </c>
      <c r="U19" s="1625"/>
      <c r="V19" s="1626" t="str">
        <f>IF(U19="","",IF(T19&lt;3,"×","○"))</f>
        <v/>
      </c>
      <c r="W19" s="1631">
        <v>42825</v>
      </c>
      <c r="X19" s="1624">
        <f>IF(ISERROR(DATEDIF($E19,W19,"Y"))=TRUE,0,DATEDIF($E19,W19,"Y"))</f>
        <v>117</v>
      </c>
      <c r="Y19" s="1625"/>
      <c r="Z19" s="1630" t="str">
        <f>IF(Y19="","",IF(X19&lt;3,"×","○"))</f>
        <v/>
      </c>
      <c r="AA19" s="1627">
        <v>42855</v>
      </c>
      <c r="AB19" s="1624">
        <f>IF(ISERROR(DATEDIF($E19,AA19,"Y"))=TRUE,0,DATEDIF($E19,AA19,"Y"))</f>
        <v>117</v>
      </c>
      <c r="AC19" s="1625"/>
      <c r="AD19" s="1626" t="str">
        <f>IF(AC19="","",IF(AB19&lt;3,"×","○"))</f>
        <v/>
      </c>
      <c r="AE19" s="1627">
        <v>42886</v>
      </c>
      <c r="AF19" s="1624">
        <f>IF(ISERROR(DATEDIF($E19,AE19,"Y"))=TRUE,0,DATEDIF($E19,AE19,"Y"))</f>
        <v>117</v>
      </c>
      <c r="AG19" s="1625"/>
      <c r="AH19" s="1626" t="str">
        <f>IF(AG19="","",IF(AF19&lt;3,"×","○"))</f>
        <v/>
      </c>
      <c r="AI19" s="1627">
        <v>42916</v>
      </c>
      <c r="AJ19" s="1624">
        <f>IF(ISERROR(DATEDIF($E19,AI19,"Y"))=TRUE,0,DATEDIF($E19,AI19,"Y"))</f>
        <v>117</v>
      </c>
      <c r="AK19" s="1625"/>
      <c r="AL19" s="1626" t="str">
        <f>IF(AK19="","",IF(AJ19&lt;3,"×","○"))</f>
        <v/>
      </c>
      <c r="AM19" s="1627">
        <v>42947</v>
      </c>
      <c r="AN19" s="1624">
        <f>IF(ISERROR(DATEDIF($E19,AM19,"Y"))=TRUE,0,DATEDIF($E19,AM19,"Y"))</f>
        <v>117</v>
      </c>
      <c r="AO19" s="1625"/>
      <c r="AP19" s="1626" t="str">
        <f>IF(AO19="","",IF(AN19&lt;3,"×","○"))</f>
        <v/>
      </c>
      <c r="AQ19" s="1627">
        <v>42978</v>
      </c>
      <c r="AR19" s="1624">
        <f>IF(ISERROR(DATEDIF($E19,AQ19,"Y"))=TRUE,0,DATEDIF($E19,AQ19,"Y"))</f>
        <v>117</v>
      </c>
      <c r="AS19" s="1625"/>
      <c r="AT19" s="1626" t="str">
        <f>IF(AS19="","",IF(AR19&lt;3,"×","○"))</f>
        <v/>
      </c>
      <c r="AU19" s="1627">
        <v>43008</v>
      </c>
      <c r="AV19" s="1624">
        <f>IF(ISERROR(DATEDIF($E19,AU19,"Y"))=TRUE,0,DATEDIF($E19,AU19,"Y"))</f>
        <v>117</v>
      </c>
      <c r="AW19" s="1625"/>
      <c r="AX19" s="1626" t="str">
        <f>IF(AW19="","",IF(AV19&lt;3,"×","○"))</f>
        <v/>
      </c>
      <c r="AY19" s="1627">
        <v>43039</v>
      </c>
      <c r="AZ19" s="1624">
        <f>IF(ISERROR(DATEDIF($E19,AY19,"Y"))=TRUE,0,DATEDIF($E19,AY19,"Y"))</f>
        <v>117</v>
      </c>
      <c r="BA19" s="1628"/>
      <c r="BB19" s="1626" t="str">
        <f>IF(BA19="","",IF(AX19&lt;3,"×","○"))</f>
        <v/>
      </c>
      <c r="BC19" s="1627">
        <v>43069</v>
      </c>
      <c r="BD19" s="1624">
        <f>IF(ISERROR(DATEDIF($E19,BC19,"Y"))=TRUE,0,DATEDIF($E19,BC19,"Y"))</f>
        <v>117</v>
      </c>
      <c r="BE19" s="1625"/>
      <c r="BF19" s="1626" t="str">
        <f>IF(BE19="","",IF(BD19&lt;3,"×","○"))</f>
        <v/>
      </c>
      <c r="BG19" s="1627">
        <v>43100</v>
      </c>
      <c r="BH19" s="1624">
        <f>IF(ISERROR(DATEDIF($E19,BG19,"Y"))=TRUE,0,DATEDIF($E19,BG19,"Y"))</f>
        <v>117</v>
      </c>
      <c r="BI19" s="1625"/>
      <c r="BJ19" s="1626" t="str">
        <f>IF(BI19="","",IF(BH19&lt;3,"×","○"))</f>
        <v/>
      </c>
      <c r="BK19" s="1627">
        <v>43131</v>
      </c>
      <c r="BL19" s="1624">
        <f>IF(ISERROR(DATEDIF($E19,BK19,"Y"))=TRUE,0,DATEDIF($E19,BK19,"Y"))</f>
        <v>118</v>
      </c>
      <c r="BM19" s="1625"/>
      <c r="BN19" s="1619" t="str">
        <f>IF(BM19="","",IF(BL19&lt;3,"×","○"))</f>
        <v/>
      </c>
      <c r="BO19" s="1620">
        <f>SUM(I19,M19,Q19,U19,Y19,AC19,AG19,AK19,AO19,AS19,AW19)</f>
        <v>0</v>
      </c>
      <c r="BP19" s="1621"/>
      <c r="BQ19" s="762"/>
    </row>
    <row r="20" spans="2:70">
      <c r="B20" s="1539"/>
      <c r="C20" s="1521"/>
      <c r="D20" s="1522"/>
      <c r="E20" s="763"/>
      <c r="F20" s="1605"/>
      <c r="G20" s="1614"/>
      <c r="H20" s="1615"/>
      <c r="I20" s="1611"/>
      <c r="J20" s="1599"/>
      <c r="K20" s="1601"/>
      <c r="L20" s="1602"/>
      <c r="M20" s="1496"/>
      <c r="N20" s="1599"/>
      <c r="O20" s="1632"/>
      <c r="P20" s="1629"/>
      <c r="Q20" s="1496"/>
      <c r="R20" s="1599"/>
      <c r="S20" s="1601"/>
      <c r="T20" s="1602"/>
      <c r="U20" s="1496"/>
      <c r="V20" s="1599"/>
      <c r="W20" s="1632"/>
      <c r="X20" s="1629"/>
      <c r="Y20" s="1496"/>
      <c r="Z20" s="1618"/>
      <c r="AA20" s="1601"/>
      <c r="AB20" s="1602"/>
      <c r="AC20" s="1496"/>
      <c r="AD20" s="1599"/>
      <c r="AE20" s="1601"/>
      <c r="AF20" s="1602"/>
      <c r="AG20" s="1496"/>
      <c r="AH20" s="1599"/>
      <c r="AI20" s="1601"/>
      <c r="AJ20" s="1602"/>
      <c r="AK20" s="1496"/>
      <c r="AL20" s="1599"/>
      <c r="AM20" s="1601"/>
      <c r="AN20" s="1602"/>
      <c r="AO20" s="1496"/>
      <c r="AP20" s="1599"/>
      <c r="AQ20" s="1601"/>
      <c r="AR20" s="1602"/>
      <c r="AS20" s="1496"/>
      <c r="AT20" s="1599"/>
      <c r="AU20" s="1601"/>
      <c r="AV20" s="1602"/>
      <c r="AW20" s="1496"/>
      <c r="AX20" s="1599"/>
      <c r="AY20" s="1601"/>
      <c r="AZ20" s="1602"/>
      <c r="BA20" s="1502"/>
      <c r="BB20" s="1599"/>
      <c r="BC20" s="1601"/>
      <c r="BD20" s="1602"/>
      <c r="BE20" s="1496"/>
      <c r="BF20" s="1599"/>
      <c r="BG20" s="1601"/>
      <c r="BH20" s="1602"/>
      <c r="BI20" s="1496"/>
      <c r="BJ20" s="1599"/>
      <c r="BK20" s="1601"/>
      <c r="BL20" s="1602"/>
      <c r="BM20" s="1496"/>
      <c r="BN20" s="1588"/>
      <c r="BO20" s="1590"/>
      <c r="BP20" s="1622"/>
      <c r="BQ20" s="762"/>
    </row>
    <row r="21" spans="2:70">
      <c r="B21" s="1510"/>
      <c r="C21" s="1512"/>
      <c r="D21" s="1513"/>
      <c r="E21" s="764"/>
      <c r="F21" s="1605" t="str">
        <f>IF($E21="","",IF(ISERROR(DATEDIF(E21,E22,"Y")&amp;"年"&amp;DATEDIF(E21,E22,"YM")&amp;"月")=TRUE,"0年0月",DATEDIF(E21,E22,"Y")&amp;"年"&amp;DATEDIF(E21,E22,"YM")&amp;"月"))</f>
        <v/>
      </c>
      <c r="G21" s="1607">
        <v>42704</v>
      </c>
      <c r="H21" s="1609">
        <f>IF(ISERROR(DATEDIF($E21,G21,"Y"))=TRUE,0,DATEDIF($E21,G21,"Y"))</f>
        <v>116</v>
      </c>
      <c r="I21" s="1611"/>
      <c r="J21" s="1599" t="str">
        <f>IF(I21="","",IF(H21&lt;3,"×","○"))</f>
        <v/>
      </c>
      <c r="K21" s="1595">
        <v>42734</v>
      </c>
      <c r="L21" s="1597">
        <f>IF(ISERROR(DATEDIF($E21,K21,"Y"))=TRUE,0,DATEDIF($E21,K21,"Y"))</f>
        <v>116</v>
      </c>
      <c r="M21" s="1496"/>
      <c r="N21" s="1599" t="str">
        <f>IF(M21="","",IF(L21&lt;3,"×","○"))</f>
        <v/>
      </c>
      <c r="O21" s="1601">
        <v>42766</v>
      </c>
      <c r="P21" s="1602">
        <f>IF(ISERROR(DATEDIF($E21,O21,"Y"))=TRUE,0,DATEDIF($E21,O21,"Y"))</f>
        <v>117</v>
      </c>
      <c r="Q21" s="1496"/>
      <c r="R21" s="1599" t="str">
        <f>IF(Q21="","",IF(P21&lt;3,"×","○"))</f>
        <v/>
      </c>
      <c r="S21" s="1595">
        <v>42794</v>
      </c>
      <c r="T21" s="1597">
        <f>IF(ISERROR(DATEDIF($E21,S21,"Y"))=TRUE,0,DATEDIF($E21,S21,"Y"))</f>
        <v>117</v>
      </c>
      <c r="U21" s="1496"/>
      <c r="V21" s="1599" t="str">
        <f>IF(U21="","",IF(T21&lt;3,"×","○"))</f>
        <v/>
      </c>
      <c r="W21" s="1601">
        <v>42825</v>
      </c>
      <c r="X21" s="1602">
        <f>IF(ISERROR(DATEDIF($E21,W21,"Y"))=TRUE,0,DATEDIF($E21,W21,"Y"))</f>
        <v>117</v>
      </c>
      <c r="Y21" s="1496"/>
      <c r="Z21" s="1617" t="str">
        <f>IF(Y21="","",IF(X21&lt;3,"×","○"))</f>
        <v/>
      </c>
      <c r="AA21" s="1595">
        <v>42855</v>
      </c>
      <c r="AB21" s="1597">
        <f>IF(ISERROR(DATEDIF($E21,AA21,"Y"))=TRUE,0,DATEDIF($E21,AA21,"Y"))</f>
        <v>117</v>
      </c>
      <c r="AC21" s="1496"/>
      <c r="AD21" s="1599" t="str">
        <f>IF(AC21="","",IF(AB21&lt;3,"×","○"))</f>
        <v/>
      </c>
      <c r="AE21" s="1595">
        <v>42886</v>
      </c>
      <c r="AF21" s="1597">
        <f>IF(ISERROR(DATEDIF($E21,AE21,"Y"))=TRUE,0,DATEDIF($E21,AE21,"Y"))</f>
        <v>117</v>
      </c>
      <c r="AG21" s="1496"/>
      <c r="AH21" s="1599" t="str">
        <f>IF(AG21="","",IF(AF21&lt;3,"×","○"))</f>
        <v/>
      </c>
      <c r="AI21" s="1595">
        <v>42916</v>
      </c>
      <c r="AJ21" s="1597">
        <f>IF(ISERROR(DATEDIF($E21,AI21,"Y"))=TRUE,0,DATEDIF($E21,AI21,"Y"))</f>
        <v>117</v>
      </c>
      <c r="AK21" s="1496"/>
      <c r="AL21" s="1599" t="str">
        <f>IF(AK21="","",IF(AJ21&lt;3,"×","○"))</f>
        <v/>
      </c>
      <c r="AM21" s="1595">
        <v>42947</v>
      </c>
      <c r="AN21" s="1597">
        <f>IF(ISERROR(DATEDIF($E21,AM21,"Y"))=TRUE,0,DATEDIF($E21,AM21,"Y"))</f>
        <v>117</v>
      </c>
      <c r="AO21" s="1496"/>
      <c r="AP21" s="1599" t="str">
        <f>IF(AO21="","",IF(AN21&lt;3,"×","○"))</f>
        <v/>
      </c>
      <c r="AQ21" s="1595">
        <v>42978</v>
      </c>
      <c r="AR21" s="1597">
        <f>IF(ISERROR(DATEDIF($E21,AQ21,"Y"))=TRUE,0,DATEDIF($E21,AQ21,"Y"))</f>
        <v>117</v>
      </c>
      <c r="AS21" s="1496"/>
      <c r="AT21" s="1599" t="str">
        <f>IF(AS21="","",IF(AR21&lt;3,"×","○"))</f>
        <v/>
      </c>
      <c r="AU21" s="1595">
        <v>43008</v>
      </c>
      <c r="AV21" s="1597">
        <f>IF(ISERROR(DATEDIF($E21,AU21,"Y"))=TRUE,0,DATEDIF($E21,AU21,"Y"))</f>
        <v>117</v>
      </c>
      <c r="AW21" s="1496"/>
      <c r="AX21" s="1599" t="str">
        <f>IF(AW21="","",IF(AV21&lt;3,"×","○"))</f>
        <v/>
      </c>
      <c r="AY21" s="1595">
        <v>43039</v>
      </c>
      <c r="AZ21" s="1597">
        <f>IF(ISERROR(DATEDIF($E21,AY21,"Y"))=TRUE,0,DATEDIF($E21,AY21,"Y"))</f>
        <v>117</v>
      </c>
      <c r="BA21" s="1502"/>
      <c r="BB21" s="1599" t="str">
        <f>IF(BA21="","",IF(AX21&lt;3,"×","○"))</f>
        <v/>
      </c>
      <c r="BC21" s="1595">
        <v>43069</v>
      </c>
      <c r="BD21" s="1597">
        <f>IF(ISERROR(DATEDIF($E21,BC21,"Y"))=TRUE,0,DATEDIF($E21,BC21,"Y"))</f>
        <v>117</v>
      </c>
      <c r="BE21" s="1496"/>
      <c r="BF21" s="1599" t="str">
        <f>IF(BE21="","",IF(BD21&lt;3,"×","○"))</f>
        <v/>
      </c>
      <c r="BG21" s="1595">
        <v>43100</v>
      </c>
      <c r="BH21" s="1597">
        <f>IF(ISERROR(DATEDIF($E21,BG21,"Y"))=TRUE,0,DATEDIF($E21,BG21,"Y"))</f>
        <v>117</v>
      </c>
      <c r="BI21" s="1496"/>
      <c r="BJ21" s="1599" t="str">
        <f>IF(BI21="","",IF(BH21&lt;3,"×","○"))</f>
        <v/>
      </c>
      <c r="BK21" s="1595">
        <v>43131</v>
      </c>
      <c r="BL21" s="1597">
        <f>IF(ISERROR(DATEDIF($E21,BK21,"Y"))=TRUE,0,DATEDIF($E21,BK21,"Y"))</f>
        <v>118</v>
      </c>
      <c r="BM21" s="1496"/>
      <c r="BN21" s="1588" t="str">
        <f>IF(BM21="","",IF(BL21&lt;3,"×","○"))</f>
        <v/>
      </c>
      <c r="BO21" s="1616">
        <f>SUM(I21,M21,Q21,U21,Y21,AC21,AG21,AK21,AO21,AS21,AW21)</f>
        <v>0</v>
      </c>
      <c r="BP21" s="1622"/>
      <c r="BQ21" s="762"/>
    </row>
    <row r="22" spans="2:70">
      <c r="B22" s="1511"/>
      <c r="C22" s="1521"/>
      <c r="D22" s="1522"/>
      <c r="E22" s="727" t="str">
        <f>IF(E21="","",$E$20)</f>
        <v/>
      </c>
      <c r="F22" s="1605"/>
      <c r="G22" s="1614"/>
      <c r="H22" s="1615"/>
      <c r="I22" s="1611"/>
      <c r="J22" s="1599"/>
      <c r="K22" s="1601"/>
      <c r="L22" s="1602"/>
      <c r="M22" s="1496"/>
      <c r="N22" s="1599"/>
      <c r="O22" s="1601"/>
      <c r="P22" s="1602"/>
      <c r="Q22" s="1496"/>
      <c r="R22" s="1599"/>
      <c r="S22" s="1601"/>
      <c r="T22" s="1602"/>
      <c r="U22" s="1496"/>
      <c r="V22" s="1599"/>
      <c r="W22" s="1601"/>
      <c r="X22" s="1602"/>
      <c r="Y22" s="1496"/>
      <c r="Z22" s="1618"/>
      <c r="AA22" s="1601"/>
      <c r="AB22" s="1602"/>
      <c r="AC22" s="1496"/>
      <c r="AD22" s="1599"/>
      <c r="AE22" s="1601"/>
      <c r="AF22" s="1602"/>
      <c r="AG22" s="1496"/>
      <c r="AH22" s="1599"/>
      <c r="AI22" s="1601"/>
      <c r="AJ22" s="1602"/>
      <c r="AK22" s="1496"/>
      <c r="AL22" s="1599"/>
      <c r="AM22" s="1601"/>
      <c r="AN22" s="1602"/>
      <c r="AO22" s="1496"/>
      <c r="AP22" s="1599"/>
      <c r="AQ22" s="1601"/>
      <c r="AR22" s="1602"/>
      <c r="AS22" s="1496"/>
      <c r="AT22" s="1599"/>
      <c r="AU22" s="1601"/>
      <c r="AV22" s="1602"/>
      <c r="AW22" s="1496"/>
      <c r="AX22" s="1599"/>
      <c r="AY22" s="1601"/>
      <c r="AZ22" s="1602"/>
      <c r="BA22" s="1502"/>
      <c r="BB22" s="1599"/>
      <c r="BC22" s="1601"/>
      <c r="BD22" s="1602"/>
      <c r="BE22" s="1496"/>
      <c r="BF22" s="1599"/>
      <c r="BG22" s="1601"/>
      <c r="BH22" s="1602"/>
      <c r="BI22" s="1496"/>
      <c r="BJ22" s="1599"/>
      <c r="BK22" s="1601"/>
      <c r="BL22" s="1602"/>
      <c r="BM22" s="1496"/>
      <c r="BN22" s="1588"/>
      <c r="BO22" s="1613"/>
      <c r="BP22" s="1622"/>
      <c r="BQ22" s="762"/>
    </row>
    <row r="23" spans="2:70">
      <c r="B23" s="1510"/>
      <c r="C23" s="1512"/>
      <c r="D23" s="1513"/>
      <c r="E23" s="764"/>
      <c r="F23" s="1605" t="str">
        <f>IF($E23="","",IF(ISERROR(DATEDIF(E23,E24,"Y")&amp;"年"&amp;DATEDIF(E23,E24,"YM")&amp;"月")=TRUE,"0年0月",DATEDIF(E23,E24,"Y")&amp;"年"&amp;DATEDIF(E23,E24,"YM")&amp;"月"))</f>
        <v/>
      </c>
      <c r="G23" s="1607">
        <v>42704</v>
      </c>
      <c r="H23" s="1609">
        <f>IF(ISERROR(DATEDIF($E23,G23,"Y"))=TRUE,0,DATEDIF($E23,G23,"Y"))</f>
        <v>116</v>
      </c>
      <c r="I23" s="1611"/>
      <c r="J23" s="1599" t="str">
        <f>IF(I23="","",IF(H23&lt;3,"×","○"))</f>
        <v/>
      </c>
      <c r="K23" s="1595">
        <v>42734</v>
      </c>
      <c r="L23" s="1597">
        <f>IF(ISERROR(DATEDIF($E23,K23,"Y"))=TRUE,0,DATEDIF($E23,K23,"Y"))</f>
        <v>116</v>
      </c>
      <c r="M23" s="1496"/>
      <c r="N23" s="1599" t="str">
        <f>IF(M23="","",IF(L23&lt;3,"×","○"))</f>
        <v/>
      </c>
      <c r="O23" s="1601">
        <v>42766</v>
      </c>
      <c r="P23" s="1602">
        <f>IF(ISERROR(DATEDIF($E23,O23,"Y"))=TRUE,0,DATEDIF($E23,O23,"Y"))</f>
        <v>117</v>
      </c>
      <c r="Q23" s="1496"/>
      <c r="R23" s="1599" t="str">
        <f>IF(Q23="","",IF(P23&lt;3,"×","○"))</f>
        <v/>
      </c>
      <c r="S23" s="1595">
        <v>42794</v>
      </c>
      <c r="T23" s="1597">
        <f>IF(ISERROR(DATEDIF($E23,S23,"Y"))=TRUE,0,DATEDIF($E23,S23,"Y"))</f>
        <v>117</v>
      </c>
      <c r="U23" s="1496"/>
      <c r="V23" s="1599" t="str">
        <f>IF(U23="","",IF(T23&lt;3,"×","○"))</f>
        <v/>
      </c>
      <c r="W23" s="1601">
        <v>42825</v>
      </c>
      <c r="X23" s="1602">
        <f>IF(ISERROR(DATEDIF($E23,W23,"Y"))=TRUE,0,DATEDIF($E23,W23,"Y"))</f>
        <v>117</v>
      </c>
      <c r="Y23" s="1496"/>
      <c r="Z23" s="1617" t="str">
        <f>IF(Y23="","",IF(X23&lt;3,"×","○"))</f>
        <v/>
      </c>
      <c r="AA23" s="1595">
        <v>42855</v>
      </c>
      <c r="AB23" s="1597">
        <f>IF(ISERROR(DATEDIF($E23,AA23,"Y"))=TRUE,0,DATEDIF($E23,AA23,"Y"))</f>
        <v>117</v>
      </c>
      <c r="AC23" s="1496"/>
      <c r="AD23" s="1599" t="str">
        <f>IF(AC23="","",IF(AB23&lt;3,"×","○"))</f>
        <v/>
      </c>
      <c r="AE23" s="1595">
        <v>42886</v>
      </c>
      <c r="AF23" s="1597">
        <f>IF(ISERROR(DATEDIF($E23,AE23,"Y"))=TRUE,0,DATEDIF($E23,AE23,"Y"))</f>
        <v>117</v>
      </c>
      <c r="AG23" s="1496"/>
      <c r="AH23" s="1599" t="str">
        <f>IF(AG23="","",IF(AF23&lt;3,"×","○"))</f>
        <v/>
      </c>
      <c r="AI23" s="1595">
        <v>42916</v>
      </c>
      <c r="AJ23" s="1597">
        <f>IF(ISERROR(DATEDIF($E23,AI23,"Y"))=TRUE,0,DATEDIF($E23,AI23,"Y"))</f>
        <v>117</v>
      </c>
      <c r="AK23" s="1496"/>
      <c r="AL23" s="1599" t="str">
        <f>IF(AK23="","",IF(AJ23&lt;3,"×","○"))</f>
        <v/>
      </c>
      <c r="AM23" s="1595">
        <v>42947</v>
      </c>
      <c r="AN23" s="1597">
        <f>IF(ISERROR(DATEDIF($E23,AM23,"Y"))=TRUE,0,DATEDIF($E23,AM23,"Y"))</f>
        <v>117</v>
      </c>
      <c r="AO23" s="1496"/>
      <c r="AP23" s="1599" t="str">
        <f>IF(AO23="","",IF(AN23&lt;3,"×","○"))</f>
        <v/>
      </c>
      <c r="AQ23" s="1595">
        <v>42978</v>
      </c>
      <c r="AR23" s="1597">
        <f>IF(ISERROR(DATEDIF($E23,AQ23,"Y"))=TRUE,0,DATEDIF($E23,AQ23,"Y"))</f>
        <v>117</v>
      </c>
      <c r="AS23" s="1496"/>
      <c r="AT23" s="1599" t="str">
        <f>IF(AS23="","",IF(AR23&lt;3,"×","○"))</f>
        <v/>
      </c>
      <c r="AU23" s="1595">
        <v>43008</v>
      </c>
      <c r="AV23" s="1597">
        <f>IF(ISERROR(DATEDIF($E23,AU23,"Y"))=TRUE,0,DATEDIF($E23,AU23,"Y"))</f>
        <v>117</v>
      </c>
      <c r="AW23" s="1496"/>
      <c r="AX23" s="1599" t="str">
        <f>IF(AW23="","",IF(AV23&lt;3,"×","○"))</f>
        <v/>
      </c>
      <c r="AY23" s="1595">
        <v>43039</v>
      </c>
      <c r="AZ23" s="1597">
        <f>IF(ISERROR(DATEDIF($E23,AY23,"Y"))=TRUE,0,DATEDIF($E23,AY23,"Y"))</f>
        <v>117</v>
      </c>
      <c r="BA23" s="1502"/>
      <c r="BB23" s="1599" t="str">
        <f>IF(BA23="","",IF(AX23&lt;3,"×","○"))</f>
        <v/>
      </c>
      <c r="BC23" s="1595">
        <v>43069</v>
      </c>
      <c r="BD23" s="1597">
        <f>IF(ISERROR(DATEDIF($E23,BC23,"Y"))=TRUE,0,DATEDIF($E23,BC23,"Y"))</f>
        <v>117</v>
      </c>
      <c r="BE23" s="1496"/>
      <c r="BF23" s="1599" t="str">
        <f>IF(BE23="","",IF(BD23&lt;3,"×","○"))</f>
        <v/>
      </c>
      <c r="BG23" s="1595">
        <v>43100</v>
      </c>
      <c r="BH23" s="1597">
        <f>IF(ISERROR(DATEDIF($E23,BG23,"Y"))=TRUE,0,DATEDIF($E23,BG23,"Y"))</f>
        <v>117</v>
      </c>
      <c r="BI23" s="1496"/>
      <c r="BJ23" s="1599" t="str">
        <f>IF(BI23="","",IF(BH23&lt;3,"×","○"))</f>
        <v/>
      </c>
      <c r="BK23" s="1595">
        <v>43131</v>
      </c>
      <c r="BL23" s="1597">
        <f>IF(ISERROR(DATEDIF($E23,BK23,"Y"))=TRUE,0,DATEDIF($E23,BK23,"Y"))</f>
        <v>118</v>
      </c>
      <c r="BM23" s="1496"/>
      <c r="BN23" s="1588" t="str">
        <f>IF(BM23="","",IF(BL23&lt;3,"×","○"))</f>
        <v/>
      </c>
      <c r="BO23" s="1590">
        <f>SUM(I23,M23,Q23,U23,Y23,AC23,AG23,AK23,AO23,AS23,AW23)</f>
        <v>0</v>
      </c>
      <c r="BP23" s="1622"/>
      <c r="BQ23" s="762"/>
    </row>
    <row r="24" spans="2:70">
      <c r="B24" s="1511"/>
      <c r="C24" s="1521"/>
      <c r="D24" s="1522"/>
      <c r="E24" s="727" t="str">
        <f>IF(E23="","",$E$20)</f>
        <v/>
      </c>
      <c r="F24" s="1605"/>
      <c r="G24" s="1614"/>
      <c r="H24" s="1615"/>
      <c r="I24" s="1611"/>
      <c r="J24" s="1599"/>
      <c r="K24" s="1601"/>
      <c r="L24" s="1602"/>
      <c r="M24" s="1496"/>
      <c r="N24" s="1599"/>
      <c r="O24" s="1601"/>
      <c r="P24" s="1602"/>
      <c r="Q24" s="1496"/>
      <c r="R24" s="1599"/>
      <c r="S24" s="1601"/>
      <c r="T24" s="1602"/>
      <c r="U24" s="1496"/>
      <c r="V24" s="1599"/>
      <c r="W24" s="1601"/>
      <c r="X24" s="1602"/>
      <c r="Y24" s="1496"/>
      <c r="Z24" s="1618"/>
      <c r="AA24" s="1601"/>
      <c r="AB24" s="1602"/>
      <c r="AC24" s="1496"/>
      <c r="AD24" s="1599"/>
      <c r="AE24" s="1601"/>
      <c r="AF24" s="1602"/>
      <c r="AG24" s="1496"/>
      <c r="AH24" s="1599"/>
      <c r="AI24" s="1601"/>
      <c r="AJ24" s="1602"/>
      <c r="AK24" s="1496"/>
      <c r="AL24" s="1599"/>
      <c r="AM24" s="1601"/>
      <c r="AN24" s="1602"/>
      <c r="AO24" s="1496"/>
      <c r="AP24" s="1599"/>
      <c r="AQ24" s="1601"/>
      <c r="AR24" s="1602"/>
      <c r="AS24" s="1496"/>
      <c r="AT24" s="1599"/>
      <c r="AU24" s="1601"/>
      <c r="AV24" s="1602"/>
      <c r="AW24" s="1496"/>
      <c r="AX24" s="1599"/>
      <c r="AY24" s="1601"/>
      <c r="AZ24" s="1602"/>
      <c r="BA24" s="1502"/>
      <c r="BB24" s="1599"/>
      <c r="BC24" s="1601"/>
      <c r="BD24" s="1602"/>
      <c r="BE24" s="1496"/>
      <c r="BF24" s="1599"/>
      <c r="BG24" s="1601"/>
      <c r="BH24" s="1602"/>
      <c r="BI24" s="1496"/>
      <c r="BJ24" s="1599"/>
      <c r="BK24" s="1601"/>
      <c r="BL24" s="1602"/>
      <c r="BM24" s="1496"/>
      <c r="BN24" s="1588"/>
      <c r="BO24" s="1613"/>
      <c r="BP24" s="1622"/>
      <c r="BQ24" s="762"/>
    </row>
    <row r="25" spans="2:70">
      <c r="B25" s="1529"/>
      <c r="C25" s="1512"/>
      <c r="D25" s="1513"/>
      <c r="E25" s="764"/>
      <c r="F25" s="1605" t="str">
        <f>IF($E25="","",IF(ISERROR(DATEDIF(E25,E26,"Y")&amp;"年"&amp;DATEDIF(E25,E26,"YM")&amp;"月")=TRUE,"0年0月",DATEDIF(E25,E26,"Y")&amp;"年"&amp;DATEDIF(E25,E26,"YM")&amp;"月"))</f>
        <v/>
      </c>
      <c r="G25" s="1607">
        <v>42704</v>
      </c>
      <c r="H25" s="1609">
        <f>IF(ISERROR(DATEDIF($E25,G25,"Y"))=TRUE,0,DATEDIF($E25,G25,"Y"))</f>
        <v>116</v>
      </c>
      <c r="I25" s="1611"/>
      <c r="J25" s="1599" t="str">
        <f>IF(I25="","",IF(H25&lt;3,"×","○"))</f>
        <v/>
      </c>
      <c r="K25" s="1595">
        <v>42734</v>
      </c>
      <c r="L25" s="1597">
        <f>IF(ISERROR(DATEDIF($E25,K25,"Y"))=TRUE,0,DATEDIF($E25,K25,"Y"))</f>
        <v>116</v>
      </c>
      <c r="M25" s="1496"/>
      <c r="N25" s="1599" t="str">
        <f>IF(M25="","",IF(L25&lt;3,"×","○"))</f>
        <v/>
      </c>
      <c r="O25" s="1601">
        <v>42766</v>
      </c>
      <c r="P25" s="1602">
        <f>IF(ISERROR(DATEDIF($E25,O25,"Y"))=TRUE,0,DATEDIF($E25,O25,"Y"))</f>
        <v>117</v>
      </c>
      <c r="Q25" s="1496"/>
      <c r="R25" s="1599" t="str">
        <f>IF(Q25="","",IF(P25&lt;3,"×","○"))</f>
        <v/>
      </c>
      <c r="S25" s="1595">
        <v>42794</v>
      </c>
      <c r="T25" s="1597">
        <f>IF(ISERROR(DATEDIF($E25,S25,"Y"))=TRUE,0,DATEDIF($E25,S25,"Y"))</f>
        <v>117</v>
      </c>
      <c r="U25" s="1496"/>
      <c r="V25" s="1599" t="str">
        <f>IF(U25="","",IF(T25&lt;3,"×","○"))</f>
        <v/>
      </c>
      <c r="W25" s="1601">
        <v>42825</v>
      </c>
      <c r="X25" s="1602">
        <f>IF(ISERROR(DATEDIF($E25,W25,"Y"))=TRUE,0,DATEDIF($E25,W25,"Y"))</f>
        <v>117</v>
      </c>
      <c r="Y25" s="1496"/>
      <c r="Z25" s="1617" t="str">
        <f>IF(Y25="","",IF(X25&lt;3,"×","○"))</f>
        <v/>
      </c>
      <c r="AA25" s="1595">
        <v>42855</v>
      </c>
      <c r="AB25" s="1597">
        <f>IF(ISERROR(DATEDIF($E25,AA25,"Y"))=TRUE,0,DATEDIF($E25,AA25,"Y"))</f>
        <v>117</v>
      </c>
      <c r="AC25" s="1496"/>
      <c r="AD25" s="1599" t="str">
        <f>IF(AC25="","",IF(AB25&lt;3,"×","○"))</f>
        <v/>
      </c>
      <c r="AE25" s="1595">
        <v>42886</v>
      </c>
      <c r="AF25" s="1597">
        <f>IF(ISERROR(DATEDIF($E25,AE25,"Y"))=TRUE,0,DATEDIF($E25,AE25,"Y"))</f>
        <v>117</v>
      </c>
      <c r="AG25" s="1496"/>
      <c r="AH25" s="1599" t="str">
        <f>IF(AG25="","",IF(AF25&lt;3,"×","○"))</f>
        <v/>
      </c>
      <c r="AI25" s="1595">
        <v>42916</v>
      </c>
      <c r="AJ25" s="1597">
        <f>IF(ISERROR(DATEDIF($E25,AI25,"Y"))=TRUE,0,DATEDIF($E25,AI25,"Y"))</f>
        <v>117</v>
      </c>
      <c r="AK25" s="1496"/>
      <c r="AL25" s="1599" t="str">
        <f>IF(AK25="","",IF(AJ25&lt;3,"×","○"))</f>
        <v/>
      </c>
      <c r="AM25" s="1595">
        <v>42947</v>
      </c>
      <c r="AN25" s="1597">
        <f>IF(ISERROR(DATEDIF($E25,AM25,"Y"))=TRUE,0,DATEDIF($E25,AM25,"Y"))</f>
        <v>117</v>
      </c>
      <c r="AO25" s="1496"/>
      <c r="AP25" s="1599" t="str">
        <f>IF(AO25="","",IF(AN25&lt;3,"×","○"))</f>
        <v/>
      </c>
      <c r="AQ25" s="1595">
        <v>42978</v>
      </c>
      <c r="AR25" s="1597">
        <f>IF(ISERROR(DATEDIF($E25,AQ25,"Y"))=TRUE,0,DATEDIF($E25,AQ25,"Y"))</f>
        <v>117</v>
      </c>
      <c r="AS25" s="1496"/>
      <c r="AT25" s="1599" t="str">
        <f>IF(AS25="","",IF(AR25&lt;3,"×","○"))</f>
        <v/>
      </c>
      <c r="AU25" s="1595">
        <v>43008</v>
      </c>
      <c r="AV25" s="1597">
        <f>IF(ISERROR(DATEDIF($E25,AU25,"Y"))=TRUE,0,DATEDIF($E25,AU25,"Y"))</f>
        <v>117</v>
      </c>
      <c r="AW25" s="1496"/>
      <c r="AX25" s="1599" t="str">
        <f>IF(AW25="","",IF(AV25&lt;3,"×","○"))</f>
        <v/>
      </c>
      <c r="AY25" s="1595">
        <v>43039</v>
      </c>
      <c r="AZ25" s="1597">
        <f>IF(ISERROR(DATEDIF($E25,AY25,"Y"))=TRUE,0,DATEDIF($E25,AY25,"Y"))</f>
        <v>117</v>
      </c>
      <c r="BA25" s="1502"/>
      <c r="BB25" s="1599" t="str">
        <f>IF(BA25="","",IF(AX25&lt;3,"×","○"))</f>
        <v/>
      </c>
      <c r="BC25" s="1595">
        <v>43069</v>
      </c>
      <c r="BD25" s="1597">
        <f>IF(ISERROR(DATEDIF($E25,BC25,"Y"))=TRUE,0,DATEDIF($E25,BC25,"Y"))</f>
        <v>117</v>
      </c>
      <c r="BE25" s="1496"/>
      <c r="BF25" s="1599" t="str">
        <f>IF(BE25="","",IF(BD25&lt;3,"×","○"))</f>
        <v/>
      </c>
      <c r="BG25" s="1595">
        <v>43100</v>
      </c>
      <c r="BH25" s="1597">
        <f>IF(ISERROR(DATEDIF($E25,BG25,"Y"))=TRUE,0,DATEDIF($E25,BG25,"Y"))</f>
        <v>117</v>
      </c>
      <c r="BI25" s="1496"/>
      <c r="BJ25" s="1599" t="str">
        <f>IF(BI25="","",IF(BH25&lt;3,"×","○"))</f>
        <v/>
      </c>
      <c r="BK25" s="1595">
        <v>43131</v>
      </c>
      <c r="BL25" s="1597">
        <f>IF(ISERROR(DATEDIF($E25,BK25,"Y"))=TRUE,0,DATEDIF($E25,BK25,"Y"))</f>
        <v>118</v>
      </c>
      <c r="BM25" s="1496"/>
      <c r="BN25" s="1588" t="str">
        <f>IF(BM25="","",IF(BL25&lt;3,"×","○"))</f>
        <v/>
      </c>
      <c r="BO25" s="1590">
        <f>SUM(I25,M25,Q25,U25,Y25,AC25,AG25,AK25,AO25,AS25,AW25)</f>
        <v>0</v>
      </c>
      <c r="BP25" s="1622"/>
      <c r="BQ25" s="762"/>
    </row>
    <row r="26" spans="2:70">
      <c r="B26" s="1511"/>
      <c r="C26" s="1521"/>
      <c r="D26" s="1522"/>
      <c r="E26" s="727" t="str">
        <f>IF(E25="","",$E$20)</f>
        <v/>
      </c>
      <c r="F26" s="1605"/>
      <c r="G26" s="1614"/>
      <c r="H26" s="1615"/>
      <c r="I26" s="1611"/>
      <c r="J26" s="1599"/>
      <c r="K26" s="1601"/>
      <c r="L26" s="1602"/>
      <c r="M26" s="1496"/>
      <c r="N26" s="1599"/>
      <c r="O26" s="1601"/>
      <c r="P26" s="1602"/>
      <c r="Q26" s="1496"/>
      <c r="R26" s="1599"/>
      <c r="S26" s="1601"/>
      <c r="T26" s="1602"/>
      <c r="U26" s="1496"/>
      <c r="V26" s="1599"/>
      <c r="W26" s="1601"/>
      <c r="X26" s="1602"/>
      <c r="Y26" s="1496"/>
      <c r="Z26" s="1618"/>
      <c r="AA26" s="1601"/>
      <c r="AB26" s="1602"/>
      <c r="AC26" s="1496"/>
      <c r="AD26" s="1599"/>
      <c r="AE26" s="1601"/>
      <c r="AF26" s="1602"/>
      <c r="AG26" s="1496"/>
      <c r="AH26" s="1599"/>
      <c r="AI26" s="1601"/>
      <c r="AJ26" s="1602"/>
      <c r="AK26" s="1496"/>
      <c r="AL26" s="1599"/>
      <c r="AM26" s="1601"/>
      <c r="AN26" s="1602"/>
      <c r="AO26" s="1496"/>
      <c r="AP26" s="1599"/>
      <c r="AQ26" s="1601"/>
      <c r="AR26" s="1602"/>
      <c r="AS26" s="1496"/>
      <c r="AT26" s="1599"/>
      <c r="AU26" s="1601"/>
      <c r="AV26" s="1602"/>
      <c r="AW26" s="1496"/>
      <c r="AX26" s="1599"/>
      <c r="AY26" s="1601"/>
      <c r="AZ26" s="1602"/>
      <c r="BA26" s="1502"/>
      <c r="BB26" s="1599"/>
      <c r="BC26" s="1601"/>
      <c r="BD26" s="1602"/>
      <c r="BE26" s="1496"/>
      <c r="BF26" s="1599"/>
      <c r="BG26" s="1601"/>
      <c r="BH26" s="1602"/>
      <c r="BI26" s="1496"/>
      <c r="BJ26" s="1599"/>
      <c r="BK26" s="1601"/>
      <c r="BL26" s="1602"/>
      <c r="BM26" s="1496"/>
      <c r="BN26" s="1588"/>
      <c r="BO26" s="1613"/>
      <c r="BP26" s="1622"/>
      <c r="BQ26" s="762"/>
    </row>
    <row r="27" spans="2:70">
      <c r="B27" s="1510"/>
      <c r="C27" s="1512"/>
      <c r="D27" s="1513"/>
      <c r="E27" s="764"/>
      <c r="F27" s="1605" t="str">
        <f>IF($E27="","",IF(ISERROR(DATEDIF(E27,E28,"Y")&amp;"年"&amp;DATEDIF(E27,E28,"YM")&amp;"月")=TRUE,"0年0月",DATEDIF(E27,E28,"Y")&amp;"年"&amp;DATEDIF(E27,E28,"YM")&amp;"月"))</f>
        <v/>
      </c>
      <c r="G27" s="1607">
        <v>42704</v>
      </c>
      <c r="H27" s="1609">
        <f>IF(ISERROR(DATEDIF($E27,G27,"Y"))=TRUE,0,DATEDIF($E27,G27,"Y"))</f>
        <v>116</v>
      </c>
      <c r="I27" s="1611"/>
      <c r="J27" s="1599" t="str">
        <f>IF(I27="","",IF(H27&lt;3,"×","○"))</f>
        <v/>
      </c>
      <c r="K27" s="1595">
        <v>42734</v>
      </c>
      <c r="L27" s="1597">
        <f>IF(ISERROR(DATEDIF($E27,K27,"Y"))=TRUE,0,DATEDIF($E27,K27,"Y"))</f>
        <v>116</v>
      </c>
      <c r="M27" s="1496"/>
      <c r="N27" s="1599" t="str">
        <f>IF(M27="","",IF(L27&lt;3,"×","○"))</f>
        <v/>
      </c>
      <c r="O27" s="1601">
        <v>42766</v>
      </c>
      <c r="P27" s="1602">
        <f>IF(ISERROR(DATEDIF($E27,O27,"Y"))=TRUE,0,DATEDIF($E27,O27,"Y"))</f>
        <v>117</v>
      </c>
      <c r="Q27" s="1496"/>
      <c r="R27" s="1599" t="str">
        <f>IF(Q27="","",IF(P27&lt;3,"×","○"))</f>
        <v/>
      </c>
      <c r="S27" s="1595">
        <v>42794</v>
      </c>
      <c r="T27" s="1597">
        <f>IF(ISERROR(DATEDIF($E27,S27,"Y"))=TRUE,0,DATEDIF($E27,S27,"Y"))</f>
        <v>117</v>
      </c>
      <c r="U27" s="1496"/>
      <c r="V27" s="1599" t="str">
        <f>IF(U27="","",IF(T27&lt;3,"×","○"))</f>
        <v/>
      </c>
      <c r="W27" s="1601">
        <v>42825</v>
      </c>
      <c r="X27" s="1602">
        <f>IF(ISERROR(DATEDIF($E27,W27,"Y"))=TRUE,0,DATEDIF($E27,W27,"Y"))</f>
        <v>117</v>
      </c>
      <c r="Y27" s="1496"/>
      <c r="Z27" s="1617" t="str">
        <f>IF(Y27="","",IF(X27&lt;3,"×","○"))</f>
        <v/>
      </c>
      <c r="AA27" s="1595">
        <v>42855</v>
      </c>
      <c r="AB27" s="1597">
        <f>IF(ISERROR(DATEDIF($E27,AA27,"Y"))=TRUE,0,DATEDIF($E27,AA27,"Y"))</f>
        <v>117</v>
      </c>
      <c r="AC27" s="1496"/>
      <c r="AD27" s="1599" t="str">
        <f>IF(AC27="","",IF(AB27&lt;3,"×","○"))</f>
        <v/>
      </c>
      <c r="AE27" s="1595">
        <v>42886</v>
      </c>
      <c r="AF27" s="1597">
        <f>IF(ISERROR(DATEDIF($E27,AE27,"Y"))=TRUE,0,DATEDIF($E27,AE27,"Y"))</f>
        <v>117</v>
      </c>
      <c r="AG27" s="1496"/>
      <c r="AH27" s="1599" t="str">
        <f>IF(AG27="","",IF(AF27&lt;3,"×","○"))</f>
        <v/>
      </c>
      <c r="AI27" s="1595">
        <v>42916</v>
      </c>
      <c r="AJ27" s="1597">
        <f>IF(ISERROR(DATEDIF($E27,AI27,"Y"))=TRUE,0,DATEDIF($E27,AI27,"Y"))</f>
        <v>117</v>
      </c>
      <c r="AK27" s="1496"/>
      <c r="AL27" s="1599" t="str">
        <f>IF(AK27="","",IF(AJ27&lt;3,"×","○"))</f>
        <v/>
      </c>
      <c r="AM27" s="1595">
        <v>42947</v>
      </c>
      <c r="AN27" s="1597">
        <f>IF(ISERROR(DATEDIF($E27,AM27,"Y"))=TRUE,0,DATEDIF($E27,AM27,"Y"))</f>
        <v>117</v>
      </c>
      <c r="AO27" s="1496"/>
      <c r="AP27" s="1599" t="str">
        <f>IF(AO27="","",IF(AN27&lt;3,"×","○"))</f>
        <v/>
      </c>
      <c r="AQ27" s="1595">
        <v>42978</v>
      </c>
      <c r="AR27" s="1597">
        <f>IF(ISERROR(DATEDIF($E27,AQ27,"Y"))=TRUE,0,DATEDIF($E27,AQ27,"Y"))</f>
        <v>117</v>
      </c>
      <c r="AS27" s="1496"/>
      <c r="AT27" s="1599" t="str">
        <f>IF(AS27="","",IF(AR27&lt;3,"×","○"))</f>
        <v/>
      </c>
      <c r="AU27" s="1595">
        <v>43008</v>
      </c>
      <c r="AV27" s="1597">
        <f>IF(ISERROR(DATEDIF($E27,AU27,"Y"))=TRUE,0,DATEDIF($E27,AU27,"Y"))</f>
        <v>117</v>
      </c>
      <c r="AW27" s="1496"/>
      <c r="AX27" s="1599" t="str">
        <f>IF(AW27="","",IF(AV27&lt;3,"×","○"))</f>
        <v/>
      </c>
      <c r="AY27" s="1595">
        <v>43039</v>
      </c>
      <c r="AZ27" s="1597">
        <f>IF(ISERROR(DATEDIF($E27,AY27,"Y"))=TRUE,0,DATEDIF($E27,AY27,"Y"))</f>
        <v>117</v>
      </c>
      <c r="BA27" s="1502"/>
      <c r="BB27" s="1599" t="str">
        <f>IF(BA27="","",IF(AX27&lt;3,"×","○"))</f>
        <v/>
      </c>
      <c r="BC27" s="1595">
        <v>43069</v>
      </c>
      <c r="BD27" s="1597">
        <f>IF(ISERROR(DATEDIF($E27,BC27,"Y"))=TRUE,0,DATEDIF($E27,BC27,"Y"))</f>
        <v>117</v>
      </c>
      <c r="BE27" s="1496"/>
      <c r="BF27" s="1599" t="str">
        <f>IF(BE27="","",IF(BD27&lt;3,"×","○"))</f>
        <v/>
      </c>
      <c r="BG27" s="1595">
        <v>43100</v>
      </c>
      <c r="BH27" s="1597">
        <f>IF(ISERROR(DATEDIF($E27,BG27,"Y"))=TRUE,0,DATEDIF($E27,BG27,"Y"))</f>
        <v>117</v>
      </c>
      <c r="BI27" s="1496"/>
      <c r="BJ27" s="1599" t="str">
        <f>IF(BI27="","",IF(BH27&lt;3,"×","○"))</f>
        <v/>
      </c>
      <c r="BK27" s="1595">
        <v>43131</v>
      </c>
      <c r="BL27" s="1597">
        <f>IF(ISERROR(DATEDIF($E27,BK27,"Y"))=TRUE,0,DATEDIF($E27,BK27,"Y"))</f>
        <v>118</v>
      </c>
      <c r="BM27" s="1496"/>
      <c r="BN27" s="1588" t="str">
        <f>IF(BM27="","",IF(BL27&lt;3,"×","○"))</f>
        <v/>
      </c>
      <c r="BO27" s="1590">
        <f>SUM(I27,M27,Q27,U27,Y27,AC27,AG27,AK27,AO27,AS27,AW27)</f>
        <v>0</v>
      </c>
      <c r="BP27" s="1622"/>
      <c r="BQ27" s="762"/>
    </row>
    <row r="28" spans="2:70">
      <c r="B28" s="1511"/>
      <c r="C28" s="1521"/>
      <c r="D28" s="1522"/>
      <c r="E28" s="727" t="str">
        <f>IF(E27="","",$E$20)</f>
        <v/>
      </c>
      <c r="F28" s="1605"/>
      <c r="G28" s="1614"/>
      <c r="H28" s="1615"/>
      <c r="I28" s="1611"/>
      <c r="J28" s="1599"/>
      <c r="K28" s="1601"/>
      <c r="L28" s="1602"/>
      <c r="M28" s="1496"/>
      <c r="N28" s="1599"/>
      <c r="O28" s="1601"/>
      <c r="P28" s="1602"/>
      <c r="Q28" s="1496"/>
      <c r="R28" s="1599"/>
      <c r="S28" s="1601"/>
      <c r="T28" s="1602"/>
      <c r="U28" s="1496"/>
      <c r="V28" s="1599"/>
      <c r="W28" s="1601"/>
      <c r="X28" s="1602"/>
      <c r="Y28" s="1496"/>
      <c r="Z28" s="1618"/>
      <c r="AA28" s="1601"/>
      <c r="AB28" s="1602"/>
      <c r="AC28" s="1496"/>
      <c r="AD28" s="1599"/>
      <c r="AE28" s="1601"/>
      <c r="AF28" s="1602"/>
      <c r="AG28" s="1496"/>
      <c r="AH28" s="1599"/>
      <c r="AI28" s="1601"/>
      <c r="AJ28" s="1602"/>
      <c r="AK28" s="1496"/>
      <c r="AL28" s="1599"/>
      <c r="AM28" s="1601"/>
      <c r="AN28" s="1602"/>
      <c r="AO28" s="1496"/>
      <c r="AP28" s="1599"/>
      <c r="AQ28" s="1601"/>
      <c r="AR28" s="1602"/>
      <c r="AS28" s="1496"/>
      <c r="AT28" s="1599"/>
      <c r="AU28" s="1601"/>
      <c r="AV28" s="1602"/>
      <c r="AW28" s="1496"/>
      <c r="AX28" s="1599"/>
      <c r="AY28" s="1601"/>
      <c r="AZ28" s="1602"/>
      <c r="BA28" s="1502"/>
      <c r="BB28" s="1599"/>
      <c r="BC28" s="1601"/>
      <c r="BD28" s="1602"/>
      <c r="BE28" s="1496"/>
      <c r="BF28" s="1599"/>
      <c r="BG28" s="1601"/>
      <c r="BH28" s="1602"/>
      <c r="BI28" s="1496"/>
      <c r="BJ28" s="1599"/>
      <c r="BK28" s="1601"/>
      <c r="BL28" s="1602"/>
      <c r="BM28" s="1496"/>
      <c r="BN28" s="1588"/>
      <c r="BO28" s="1613"/>
      <c r="BP28" s="1622"/>
      <c r="BQ28" s="762"/>
    </row>
    <row r="29" spans="2:70">
      <c r="B29" s="1510"/>
      <c r="C29" s="1512"/>
      <c r="D29" s="1513"/>
      <c r="E29" s="764"/>
      <c r="F29" s="1605" t="str">
        <f>IF($E29="","",IF(ISERROR(DATEDIF(E29,E30,"Y")&amp;"年"&amp;DATEDIF(E29,E30,"YM")&amp;"月")=TRUE,"0年0月",DATEDIF(E29,E30,"Y")&amp;"年"&amp;DATEDIF(E29,E30,"YM")&amp;"月"))</f>
        <v/>
      </c>
      <c r="G29" s="1607">
        <v>42704</v>
      </c>
      <c r="H29" s="1609">
        <f>IF(ISERROR(DATEDIF($E29,G29,"Y"))=TRUE,0,DATEDIF($E29,G29,"Y"))</f>
        <v>116</v>
      </c>
      <c r="I29" s="1611"/>
      <c r="J29" s="1599" t="str">
        <f>IF(I29="","",IF(H29&lt;3,"×","○"))</f>
        <v/>
      </c>
      <c r="K29" s="1595">
        <v>42734</v>
      </c>
      <c r="L29" s="1597">
        <f>IF(ISERROR(DATEDIF($E29,K29,"Y"))=TRUE,0,DATEDIF($E29,K29,"Y"))</f>
        <v>116</v>
      </c>
      <c r="M29" s="1496"/>
      <c r="N29" s="1599" t="str">
        <f>IF(M29="","",IF(L29&lt;3,"×","○"))</f>
        <v/>
      </c>
      <c r="O29" s="1601">
        <v>42766</v>
      </c>
      <c r="P29" s="1602">
        <f>IF(ISERROR(DATEDIF($E29,O29,"Y"))=TRUE,0,DATEDIF($E29,O29,"Y"))</f>
        <v>117</v>
      </c>
      <c r="Q29" s="1496"/>
      <c r="R29" s="1599" t="str">
        <f>IF(Q29="","",IF(P29&lt;3,"×","○"))</f>
        <v/>
      </c>
      <c r="S29" s="1595">
        <v>42794</v>
      </c>
      <c r="T29" s="1597">
        <f>IF(ISERROR(DATEDIF($E29,S29,"Y"))=TRUE,0,DATEDIF($E29,S29,"Y"))</f>
        <v>117</v>
      </c>
      <c r="U29" s="1496"/>
      <c r="V29" s="1599" t="str">
        <f>IF(U29="","",IF(T29&lt;3,"×","○"))</f>
        <v/>
      </c>
      <c r="W29" s="1601">
        <v>42825</v>
      </c>
      <c r="X29" s="1602">
        <f>IF(ISERROR(DATEDIF($E29,W29,"Y"))=TRUE,0,DATEDIF($E29,W29,"Y"))</f>
        <v>117</v>
      </c>
      <c r="Y29" s="1496"/>
      <c r="Z29" s="1617" t="str">
        <f>IF(Y29="","",IF(X29&lt;3,"×","○"))</f>
        <v/>
      </c>
      <c r="AA29" s="1595">
        <v>42855</v>
      </c>
      <c r="AB29" s="1597">
        <f>IF(ISERROR(DATEDIF($E29,AA29,"Y"))=TRUE,0,DATEDIF($E29,AA29,"Y"))</f>
        <v>117</v>
      </c>
      <c r="AC29" s="1496"/>
      <c r="AD29" s="1599" t="str">
        <f>IF(AC29="","",IF(AB29&lt;3,"×","○"))</f>
        <v/>
      </c>
      <c r="AE29" s="1595">
        <v>42886</v>
      </c>
      <c r="AF29" s="1597">
        <f>IF(ISERROR(DATEDIF($E29,AE29,"Y"))=TRUE,0,DATEDIF($E29,AE29,"Y"))</f>
        <v>117</v>
      </c>
      <c r="AG29" s="1496"/>
      <c r="AH29" s="1599" t="str">
        <f>IF(AG29="","",IF(AF29&lt;3,"×","○"))</f>
        <v/>
      </c>
      <c r="AI29" s="1595">
        <v>42916</v>
      </c>
      <c r="AJ29" s="1597">
        <f>IF(ISERROR(DATEDIF($E29,AI29,"Y"))=TRUE,0,DATEDIF($E29,AI29,"Y"))</f>
        <v>117</v>
      </c>
      <c r="AK29" s="1496"/>
      <c r="AL29" s="1599" t="str">
        <f>IF(AK29="","",IF(AJ29&lt;3,"×","○"))</f>
        <v/>
      </c>
      <c r="AM29" s="1595">
        <v>42947</v>
      </c>
      <c r="AN29" s="1597">
        <f>IF(ISERROR(DATEDIF($E29,AM29,"Y"))=TRUE,0,DATEDIF($E29,AM29,"Y"))</f>
        <v>117</v>
      </c>
      <c r="AO29" s="1496"/>
      <c r="AP29" s="1599" t="str">
        <f>IF(AO29="","",IF(AN29&lt;3,"×","○"))</f>
        <v/>
      </c>
      <c r="AQ29" s="1595">
        <v>42978</v>
      </c>
      <c r="AR29" s="1597">
        <f>IF(ISERROR(DATEDIF($E29,AQ29,"Y"))=TRUE,0,DATEDIF($E29,AQ29,"Y"))</f>
        <v>117</v>
      </c>
      <c r="AS29" s="1496"/>
      <c r="AT29" s="1599" t="str">
        <f>IF(AS29="","",IF(AR29&lt;3,"×","○"))</f>
        <v/>
      </c>
      <c r="AU29" s="1595">
        <v>43008</v>
      </c>
      <c r="AV29" s="1597">
        <f>IF(ISERROR(DATEDIF($E29,AU29,"Y"))=TRUE,0,DATEDIF($E29,AU29,"Y"))</f>
        <v>117</v>
      </c>
      <c r="AW29" s="1496"/>
      <c r="AX29" s="1599" t="str">
        <f>IF(AW29="","",IF(AV29&lt;3,"×","○"))</f>
        <v/>
      </c>
      <c r="AY29" s="1595">
        <v>43039</v>
      </c>
      <c r="AZ29" s="1597">
        <f>IF(ISERROR(DATEDIF($E29,AY29,"Y"))=TRUE,0,DATEDIF($E29,AY29,"Y"))</f>
        <v>117</v>
      </c>
      <c r="BA29" s="1502"/>
      <c r="BB29" s="1599" t="str">
        <f>IF(BA29="","",IF(AX29&lt;3,"×","○"))</f>
        <v/>
      </c>
      <c r="BC29" s="1595">
        <v>43069</v>
      </c>
      <c r="BD29" s="1597">
        <f>IF(ISERROR(DATEDIF($E29,BC29,"Y"))=TRUE,0,DATEDIF($E29,BC29,"Y"))</f>
        <v>117</v>
      </c>
      <c r="BE29" s="1496"/>
      <c r="BF29" s="1599" t="str">
        <f>IF(BE29="","",IF(BD29&lt;3,"×","○"))</f>
        <v/>
      </c>
      <c r="BG29" s="1595">
        <v>43100</v>
      </c>
      <c r="BH29" s="1597">
        <f>IF(ISERROR(DATEDIF($E29,BG29,"Y"))=TRUE,0,DATEDIF($E29,BG29,"Y"))</f>
        <v>117</v>
      </c>
      <c r="BI29" s="1496"/>
      <c r="BJ29" s="1599" t="str">
        <f>IF(BI29="","",IF(BH29&lt;3,"×","○"))</f>
        <v/>
      </c>
      <c r="BK29" s="1595">
        <v>43131</v>
      </c>
      <c r="BL29" s="1597">
        <f>IF(ISERROR(DATEDIF($E29,BK29,"Y"))=TRUE,0,DATEDIF($E29,BK29,"Y"))</f>
        <v>118</v>
      </c>
      <c r="BM29" s="1496"/>
      <c r="BN29" s="1588" t="str">
        <f>IF(BM29="","",IF(BL29&lt;3,"×","○"))</f>
        <v/>
      </c>
      <c r="BO29" s="1590">
        <f>SUM(I29,M29,Q29,U29,Y29,AC29,AG29,AK29,AO29,AS29,AW29)</f>
        <v>0</v>
      </c>
      <c r="BP29" s="1622"/>
      <c r="BQ29" s="762"/>
    </row>
    <row r="30" spans="2:70">
      <c r="B30" s="1511"/>
      <c r="C30" s="1521"/>
      <c r="D30" s="1522"/>
      <c r="E30" s="727" t="str">
        <f>IF(E29="","",$E$20)</f>
        <v/>
      </c>
      <c r="F30" s="1605"/>
      <c r="G30" s="1614"/>
      <c r="H30" s="1615"/>
      <c r="I30" s="1611"/>
      <c r="J30" s="1599"/>
      <c r="K30" s="1601"/>
      <c r="L30" s="1602"/>
      <c r="M30" s="1496"/>
      <c r="N30" s="1599"/>
      <c r="O30" s="1601"/>
      <c r="P30" s="1602"/>
      <c r="Q30" s="1496"/>
      <c r="R30" s="1599"/>
      <c r="S30" s="1601"/>
      <c r="T30" s="1602"/>
      <c r="U30" s="1496"/>
      <c r="V30" s="1599"/>
      <c r="W30" s="1601"/>
      <c r="X30" s="1602"/>
      <c r="Y30" s="1496"/>
      <c r="Z30" s="1618"/>
      <c r="AA30" s="1601"/>
      <c r="AB30" s="1602"/>
      <c r="AC30" s="1496"/>
      <c r="AD30" s="1599"/>
      <c r="AE30" s="1601"/>
      <c r="AF30" s="1602"/>
      <c r="AG30" s="1496"/>
      <c r="AH30" s="1599"/>
      <c r="AI30" s="1601"/>
      <c r="AJ30" s="1602"/>
      <c r="AK30" s="1496"/>
      <c r="AL30" s="1599"/>
      <c r="AM30" s="1601"/>
      <c r="AN30" s="1602"/>
      <c r="AO30" s="1496"/>
      <c r="AP30" s="1599"/>
      <c r="AQ30" s="1601"/>
      <c r="AR30" s="1602"/>
      <c r="AS30" s="1496"/>
      <c r="AT30" s="1599"/>
      <c r="AU30" s="1601"/>
      <c r="AV30" s="1602"/>
      <c r="AW30" s="1496"/>
      <c r="AX30" s="1599"/>
      <c r="AY30" s="1601"/>
      <c r="AZ30" s="1602"/>
      <c r="BA30" s="1502"/>
      <c r="BB30" s="1599"/>
      <c r="BC30" s="1601"/>
      <c r="BD30" s="1602"/>
      <c r="BE30" s="1496"/>
      <c r="BF30" s="1599"/>
      <c r="BG30" s="1601"/>
      <c r="BH30" s="1602"/>
      <c r="BI30" s="1496"/>
      <c r="BJ30" s="1599"/>
      <c r="BK30" s="1601"/>
      <c r="BL30" s="1602"/>
      <c r="BM30" s="1496"/>
      <c r="BN30" s="1588"/>
      <c r="BO30" s="1613"/>
      <c r="BP30" s="1622"/>
      <c r="BQ30" s="762"/>
    </row>
    <row r="31" spans="2:70">
      <c r="B31" s="1510"/>
      <c r="C31" s="1512"/>
      <c r="D31" s="1513"/>
      <c r="E31" s="764"/>
      <c r="F31" s="1605" t="str">
        <f>IF($E31="","",IF(ISERROR(DATEDIF(E31,E32,"Y")&amp;"年"&amp;DATEDIF(E31,E32,"YM")&amp;"月")=TRUE,"0年0月",DATEDIF(E31,E32,"Y")&amp;"年"&amp;DATEDIF(E31,E32,"YM")&amp;"月"))</f>
        <v/>
      </c>
      <c r="G31" s="1607">
        <v>42704</v>
      </c>
      <c r="H31" s="1609">
        <f>IF(ISERROR(DATEDIF($E31,G31,"Y"))=TRUE,0,DATEDIF($E31,G31,"Y"))</f>
        <v>116</v>
      </c>
      <c r="I31" s="1611"/>
      <c r="J31" s="1599" t="str">
        <f>IF(I31="","",IF(H31&lt;3,"×","○"))</f>
        <v/>
      </c>
      <c r="K31" s="1595">
        <v>42734</v>
      </c>
      <c r="L31" s="1597">
        <f>IF(ISERROR(DATEDIF($E31,K31,"Y"))=TRUE,0,DATEDIF($E31,K31,"Y"))</f>
        <v>116</v>
      </c>
      <c r="M31" s="1496"/>
      <c r="N31" s="1599" t="str">
        <f>IF(M31="","",IF(L31&lt;3,"×","○"))</f>
        <v/>
      </c>
      <c r="O31" s="1601">
        <v>42766</v>
      </c>
      <c r="P31" s="1602">
        <f>IF(ISERROR(DATEDIF($E31,O31,"Y"))=TRUE,0,DATEDIF($E31,O31,"Y"))</f>
        <v>117</v>
      </c>
      <c r="Q31" s="1496"/>
      <c r="R31" s="1599" t="str">
        <f>IF(Q31="","",IF(P31&lt;3,"×","○"))</f>
        <v/>
      </c>
      <c r="S31" s="1595">
        <v>42794</v>
      </c>
      <c r="T31" s="1597">
        <f>IF(ISERROR(DATEDIF($E31,S31,"Y"))=TRUE,0,DATEDIF($E31,S31,"Y"))</f>
        <v>117</v>
      </c>
      <c r="U31" s="1496"/>
      <c r="V31" s="1599" t="str">
        <f>IF(U31="","",IF(T31&lt;3,"×","○"))</f>
        <v/>
      </c>
      <c r="W31" s="1601">
        <v>42825</v>
      </c>
      <c r="X31" s="1602">
        <f>IF(ISERROR(DATEDIF($E31,W31,"Y"))=TRUE,0,DATEDIF($E31,W31,"Y"))</f>
        <v>117</v>
      </c>
      <c r="Y31" s="1496"/>
      <c r="Z31" s="1617" t="str">
        <f>IF(Y31="","",IF(X31&lt;3,"×","○"))</f>
        <v/>
      </c>
      <c r="AA31" s="1595">
        <v>42855</v>
      </c>
      <c r="AB31" s="1597">
        <f>IF(ISERROR(DATEDIF($E31,AA31,"Y"))=TRUE,0,DATEDIF($E31,AA31,"Y"))</f>
        <v>117</v>
      </c>
      <c r="AC31" s="1496"/>
      <c r="AD31" s="1599" t="str">
        <f>IF(AC31="","",IF(AB31&lt;3,"×","○"))</f>
        <v/>
      </c>
      <c r="AE31" s="1595">
        <v>42886</v>
      </c>
      <c r="AF31" s="1597">
        <f>IF(ISERROR(DATEDIF($E31,AE31,"Y"))=TRUE,0,DATEDIF($E31,AE31,"Y"))</f>
        <v>117</v>
      </c>
      <c r="AG31" s="1496"/>
      <c r="AH31" s="1599" t="str">
        <f>IF(AG31="","",IF(AF31&lt;3,"×","○"))</f>
        <v/>
      </c>
      <c r="AI31" s="1595">
        <v>42916</v>
      </c>
      <c r="AJ31" s="1597">
        <f>IF(ISERROR(DATEDIF($E31,AI31,"Y"))=TRUE,0,DATEDIF($E31,AI31,"Y"))</f>
        <v>117</v>
      </c>
      <c r="AK31" s="1496"/>
      <c r="AL31" s="1599" t="str">
        <f>IF(AK31="","",IF(AJ31&lt;3,"×","○"))</f>
        <v/>
      </c>
      <c r="AM31" s="1595">
        <v>42947</v>
      </c>
      <c r="AN31" s="1597">
        <f>IF(ISERROR(DATEDIF($E31,AM31,"Y"))=TRUE,0,DATEDIF($E31,AM31,"Y"))</f>
        <v>117</v>
      </c>
      <c r="AO31" s="1496"/>
      <c r="AP31" s="1599" t="str">
        <f>IF(AO31="","",IF(AN31&lt;3,"×","○"))</f>
        <v/>
      </c>
      <c r="AQ31" s="1595">
        <v>42978</v>
      </c>
      <c r="AR31" s="1597">
        <f>IF(ISERROR(DATEDIF($E31,AQ31,"Y"))=TRUE,0,DATEDIF($E31,AQ31,"Y"))</f>
        <v>117</v>
      </c>
      <c r="AS31" s="1496"/>
      <c r="AT31" s="1599" t="str">
        <f>IF(AS31="","",IF(AR31&lt;3,"×","○"))</f>
        <v/>
      </c>
      <c r="AU31" s="1595">
        <v>43008</v>
      </c>
      <c r="AV31" s="1597">
        <f>IF(ISERROR(DATEDIF($E31,AU31,"Y"))=TRUE,0,DATEDIF($E31,AU31,"Y"))</f>
        <v>117</v>
      </c>
      <c r="AW31" s="1496"/>
      <c r="AX31" s="1599" t="str">
        <f>IF(AW31="","",IF(AV31&lt;3,"×","○"))</f>
        <v/>
      </c>
      <c r="AY31" s="1595">
        <v>43039</v>
      </c>
      <c r="AZ31" s="1597">
        <f>IF(ISERROR(DATEDIF($E31,AY31,"Y"))=TRUE,0,DATEDIF($E31,AY31,"Y"))</f>
        <v>117</v>
      </c>
      <c r="BA31" s="1502"/>
      <c r="BB31" s="1599" t="str">
        <f>IF(BA31="","",IF(AX31&lt;3,"×","○"))</f>
        <v/>
      </c>
      <c r="BC31" s="1595">
        <v>43069</v>
      </c>
      <c r="BD31" s="1597">
        <f>IF(ISERROR(DATEDIF($E31,BC31,"Y"))=TRUE,0,DATEDIF($E31,BC31,"Y"))</f>
        <v>117</v>
      </c>
      <c r="BE31" s="1496"/>
      <c r="BF31" s="1599" t="str">
        <f>IF(BE31="","",IF(BD31&lt;3,"×","○"))</f>
        <v/>
      </c>
      <c r="BG31" s="1595">
        <v>43100</v>
      </c>
      <c r="BH31" s="1597">
        <f>IF(ISERROR(DATEDIF($E31,BG31,"Y"))=TRUE,0,DATEDIF($E31,BG31,"Y"))</f>
        <v>117</v>
      </c>
      <c r="BI31" s="1496"/>
      <c r="BJ31" s="1599" t="str">
        <f>IF(BI31="","",IF(BH31&lt;3,"×","○"))</f>
        <v/>
      </c>
      <c r="BK31" s="1595">
        <v>43131</v>
      </c>
      <c r="BL31" s="1597">
        <f>IF(ISERROR(DATEDIF($E31,BK31,"Y"))=TRUE,0,DATEDIF($E31,BK31,"Y"))</f>
        <v>118</v>
      </c>
      <c r="BM31" s="1496"/>
      <c r="BN31" s="1588" t="str">
        <f>IF(BM31="","",IF(BL31&lt;3,"×","○"))</f>
        <v/>
      </c>
      <c r="BO31" s="1590">
        <f>SUM(I31,M31,Q31,U31,Y31,AC31,AG31,AK31,AO31,AS31,AW31)</f>
        <v>0</v>
      </c>
      <c r="BP31" s="1622"/>
      <c r="BQ31" s="762"/>
    </row>
    <row r="32" spans="2:70">
      <c r="B32" s="1511"/>
      <c r="C32" s="1521"/>
      <c r="D32" s="1522"/>
      <c r="E32" s="727" t="str">
        <f>IF(E31="","",$E$20)</f>
        <v/>
      </c>
      <c r="F32" s="1605"/>
      <c r="G32" s="1614"/>
      <c r="H32" s="1615"/>
      <c r="I32" s="1611"/>
      <c r="J32" s="1599"/>
      <c r="K32" s="1601"/>
      <c r="L32" s="1602"/>
      <c r="M32" s="1496"/>
      <c r="N32" s="1599"/>
      <c r="O32" s="1601"/>
      <c r="P32" s="1602"/>
      <c r="Q32" s="1496"/>
      <c r="R32" s="1599"/>
      <c r="S32" s="1601"/>
      <c r="T32" s="1602"/>
      <c r="U32" s="1496"/>
      <c r="V32" s="1599"/>
      <c r="W32" s="1601"/>
      <c r="X32" s="1602"/>
      <c r="Y32" s="1496"/>
      <c r="Z32" s="1618"/>
      <c r="AA32" s="1601"/>
      <c r="AB32" s="1602"/>
      <c r="AC32" s="1496"/>
      <c r="AD32" s="1599"/>
      <c r="AE32" s="1601"/>
      <c r="AF32" s="1602"/>
      <c r="AG32" s="1496"/>
      <c r="AH32" s="1599"/>
      <c r="AI32" s="1601"/>
      <c r="AJ32" s="1602"/>
      <c r="AK32" s="1496"/>
      <c r="AL32" s="1599"/>
      <c r="AM32" s="1601"/>
      <c r="AN32" s="1602"/>
      <c r="AO32" s="1496"/>
      <c r="AP32" s="1599"/>
      <c r="AQ32" s="1601"/>
      <c r="AR32" s="1602"/>
      <c r="AS32" s="1496"/>
      <c r="AT32" s="1599"/>
      <c r="AU32" s="1601"/>
      <c r="AV32" s="1602"/>
      <c r="AW32" s="1496"/>
      <c r="AX32" s="1599"/>
      <c r="AY32" s="1601"/>
      <c r="AZ32" s="1602"/>
      <c r="BA32" s="1502"/>
      <c r="BB32" s="1599"/>
      <c r="BC32" s="1601"/>
      <c r="BD32" s="1602"/>
      <c r="BE32" s="1496"/>
      <c r="BF32" s="1599"/>
      <c r="BG32" s="1601"/>
      <c r="BH32" s="1602"/>
      <c r="BI32" s="1496"/>
      <c r="BJ32" s="1599"/>
      <c r="BK32" s="1601"/>
      <c r="BL32" s="1602"/>
      <c r="BM32" s="1496"/>
      <c r="BN32" s="1588"/>
      <c r="BO32" s="1613"/>
      <c r="BP32" s="1622"/>
      <c r="BQ32" s="762"/>
    </row>
    <row r="33" spans="2:69">
      <c r="B33" s="1510"/>
      <c r="C33" s="1512"/>
      <c r="D33" s="1513"/>
      <c r="E33" s="764"/>
      <c r="F33" s="1605" t="str">
        <f>IF($E33="","",IF(ISERROR(DATEDIF(E33,E34,"Y")&amp;"年"&amp;DATEDIF(E33,E34,"YM")&amp;"月")=TRUE,"0年0月",DATEDIF(E33,E34,"Y")&amp;"年"&amp;DATEDIF(E33,E34,"YM")&amp;"月"))</f>
        <v/>
      </c>
      <c r="G33" s="1607">
        <v>42704</v>
      </c>
      <c r="H33" s="1609">
        <f>IF(ISERROR(DATEDIF($E33,G33,"Y"))=TRUE,0,DATEDIF($E33,G33,"Y"))</f>
        <v>116</v>
      </c>
      <c r="I33" s="1611"/>
      <c r="J33" s="1599" t="str">
        <f>IF(I33="","",IF(H33&lt;3,"×","○"))</f>
        <v/>
      </c>
      <c r="K33" s="1595">
        <v>42734</v>
      </c>
      <c r="L33" s="1597">
        <f>IF(ISERROR(DATEDIF($E33,K33,"Y"))=TRUE,0,DATEDIF($E33,K33,"Y"))</f>
        <v>116</v>
      </c>
      <c r="M33" s="1496"/>
      <c r="N33" s="1599" t="str">
        <f>IF(M33="","",IF(L33&lt;3,"×","○"))</f>
        <v/>
      </c>
      <c r="O33" s="1601">
        <v>42766</v>
      </c>
      <c r="P33" s="1602">
        <f>IF(ISERROR(DATEDIF($E33,O33,"Y"))=TRUE,0,DATEDIF($E33,O33,"Y"))</f>
        <v>117</v>
      </c>
      <c r="Q33" s="1496"/>
      <c r="R33" s="1599" t="str">
        <f>IF(Q33="","",IF(P33&lt;3,"×","○"))</f>
        <v/>
      </c>
      <c r="S33" s="1595">
        <v>42794</v>
      </c>
      <c r="T33" s="1597">
        <f>IF(ISERROR(DATEDIF($E33,S33,"Y"))=TRUE,0,DATEDIF($E33,S33,"Y"))</f>
        <v>117</v>
      </c>
      <c r="U33" s="1496"/>
      <c r="V33" s="1599" t="str">
        <f>IF(U33="","",IF(T33&lt;3,"×","○"))</f>
        <v/>
      </c>
      <c r="W33" s="1601">
        <v>42825</v>
      </c>
      <c r="X33" s="1602">
        <f>IF(ISERROR(DATEDIF($E33,W33,"Y"))=TRUE,0,DATEDIF($E33,W33,"Y"))</f>
        <v>117</v>
      </c>
      <c r="Y33" s="1496"/>
      <c r="Z33" s="1599" t="str">
        <f>IF(Y33="","",IF(X33&lt;3,"×","○"))</f>
        <v/>
      </c>
      <c r="AA33" s="1595">
        <v>42855</v>
      </c>
      <c r="AB33" s="1597">
        <f>IF(ISERROR(DATEDIF($E33,AA33,"Y"))=TRUE,0,DATEDIF($E33,AA33,"Y"))</f>
        <v>117</v>
      </c>
      <c r="AC33" s="1496"/>
      <c r="AD33" s="1599" t="str">
        <f>IF(AC33="","",IF(AB33&lt;3,"×","○"))</f>
        <v/>
      </c>
      <c r="AE33" s="1595">
        <v>42886</v>
      </c>
      <c r="AF33" s="1597">
        <f>IF(ISERROR(DATEDIF($E33,AE33,"Y"))=TRUE,0,DATEDIF($E33,AE33,"Y"))</f>
        <v>117</v>
      </c>
      <c r="AG33" s="1496"/>
      <c r="AH33" s="1599" t="str">
        <f>IF(AG33="","",IF(AF33&lt;3,"×","○"))</f>
        <v/>
      </c>
      <c r="AI33" s="1595">
        <v>42916</v>
      </c>
      <c r="AJ33" s="1597">
        <f>IF(ISERROR(DATEDIF($E33,AI33,"Y"))=TRUE,0,DATEDIF($E33,AI33,"Y"))</f>
        <v>117</v>
      </c>
      <c r="AK33" s="1496"/>
      <c r="AL33" s="1599" t="str">
        <f>IF(AK33="","",IF(AJ33&lt;3,"×","○"))</f>
        <v/>
      </c>
      <c r="AM33" s="1595">
        <v>42947</v>
      </c>
      <c r="AN33" s="1597">
        <f>IF(ISERROR(DATEDIF($E33,AM33,"Y"))=TRUE,0,DATEDIF($E33,AM33,"Y"))</f>
        <v>117</v>
      </c>
      <c r="AO33" s="1496"/>
      <c r="AP33" s="1599" t="str">
        <f>IF(AO33="","",IF(AN33&lt;3,"×","○"))</f>
        <v/>
      </c>
      <c r="AQ33" s="1595">
        <v>42978</v>
      </c>
      <c r="AR33" s="1597">
        <f>IF(ISERROR(DATEDIF($E33,AQ33,"Y"))=TRUE,0,DATEDIF($E33,AQ33,"Y"))</f>
        <v>117</v>
      </c>
      <c r="AS33" s="1496"/>
      <c r="AT33" s="1599" t="str">
        <f>IF(AS33="","",IF(AR33&lt;3,"×","○"))</f>
        <v/>
      </c>
      <c r="AU33" s="1595">
        <v>43008</v>
      </c>
      <c r="AV33" s="1597">
        <f>IF(ISERROR(DATEDIF($E33,AU33,"Y"))=TRUE,0,DATEDIF($E33,AU33,"Y"))</f>
        <v>117</v>
      </c>
      <c r="AW33" s="1496"/>
      <c r="AX33" s="1599" t="str">
        <f>IF(AW33="","",IF(AV33&lt;3,"×","○"))</f>
        <v/>
      </c>
      <c r="AY33" s="1595">
        <v>43039</v>
      </c>
      <c r="AZ33" s="1597">
        <f>IF(ISERROR(DATEDIF($E33,AY33,"Y"))=TRUE,0,DATEDIF($E33,AY33,"Y"))</f>
        <v>117</v>
      </c>
      <c r="BA33" s="1502"/>
      <c r="BB33" s="1599" t="str">
        <f>IF(BA33="","",IF(AX33&lt;3,"×","○"))</f>
        <v/>
      </c>
      <c r="BC33" s="1595">
        <v>43069</v>
      </c>
      <c r="BD33" s="1597">
        <f>IF(ISERROR(DATEDIF($E33,BC33,"Y"))=TRUE,0,DATEDIF($E33,BC33,"Y"))</f>
        <v>117</v>
      </c>
      <c r="BE33" s="1496"/>
      <c r="BF33" s="1599" t="str">
        <f>IF(BE33="","",IF(BD33&lt;3,"×","○"))</f>
        <v/>
      </c>
      <c r="BG33" s="1595">
        <v>43100</v>
      </c>
      <c r="BH33" s="1597">
        <f>IF(ISERROR(DATEDIF($E33,BG33,"Y"))=TRUE,0,DATEDIF($E33,BG33,"Y"))</f>
        <v>117</v>
      </c>
      <c r="BI33" s="1496"/>
      <c r="BJ33" s="1599" t="str">
        <f>IF(BI33="","",IF(BH33&lt;3,"×","○"))</f>
        <v/>
      </c>
      <c r="BK33" s="1595">
        <v>43131</v>
      </c>
      <c r="BL33" s="1597">
        <f>IF(ISERROR(DATEDIF($E33,BK33,"Y"))=TRUE,0,DATEDIF($E33,BK33,"Y"))</f>
        <v>118</v>
      </c>
      <c r="BM33" s="1496"/>
      <c r="BN33" s="1588" t="str">
        <f>IF(BM33="","",IF(BL33&lt;3,"×","○"))</f>
        <v/>
      </c>
      <c r="BO33" s="1590">
        <f>SUM(I33,M33,Q33,U33,Y33,AC33,AG33,AK33,AO33,AS33,AW33)</f>
        <v>0</v>
      </c>
      <c r="BP33" s="1622"/>
      <c r="BQ33" s="762"/>
    </row>
    <row r="34" spans="2:69">
      <c r="B34" s="1511"/>
      <c r="C34" s="1521"/>
      <c r="D34" s="1522"/>
      <c r="E34" s="727" t="str">
        <f>IF(E33="","",$E$20)</f>
        <v/>
      </c>
      <c r="F34" s="1605"/>
      <c r="G34" s="1614"/>
      <c r="H34" s="1615"/>
      <c r="I34" s="1611"/>
      <c r="J34" s="1599"/>
      <c r="K34" s="1601"/>
      <c r="L34" s="1602"/>
      <c r="M34" s="1496"/>
      <c r="N34" s="1599"/>
      <c r="O34" s="1601"/>
      <c r="P34" s="1602"/>
      <c r="Q34" s="1496"/>
      <c r="R34" s="1599"/>
      <c r="S34" s="1601"/>
      <c r="T34" s="1602"/>
      <c r="U34" s="1496"/>
      <c r="V34" s="1599"/>
      <c r="W34" s="1601"/>
      <c r="X34" s="1602"/>
      <c r="Y34" s="1496"/>
      <c r="Z34" s="1599"/>
      <c r="AA34" s="1601"/>
      <c r="AB34" s="1602"/>
      <c r="AC34" s="1496"/>
      <c r="AD34" s="1599"/>
      <c r="AE34" s="1601"/>
      <c r="AF34" s="1602"/>
      <c r="AG34" s="1496"/>
      <c r="AH34" s="1599"/>
      <c r="AI34" s="1601"/>
      <c r="AJ34" s="1602"/>
      <c r="AK34" s="1496"/>
      <c r="AL34" s="1599"/>
      <c r="AM34" s="1601"/>
      <c r="AN34" s="1602"/>
      <c r="AO34" s="1496"/>
      <c r="AP34" s="1599"/>
      <c r="AQ34" s="1601"/>
      <c r="AR34" s="1602"/>
      <c r="AS34" s="1496"/>
      <c r="AT34" s="1599"/>
      <c r="AU34" s="1601"/>
      <c r="AV34" s="1602"/>
      <c r="AW34" s="1496"/>
      <c r="AX34" s="1599"/>
      <c r="AY34" s="1601"/>
      <c r="AZ34" s="1602"/>
      <c r="BA34" s="1502"/>
      <c r="BB34" s="1599"/>
      <c r="BC34" s="1601"/>
      <c r="BD34" s="1602"/>
      <c r="BE34" s="1496"/>
      <c r="BF34" s="1599"/>
      <c r="BG34" s="1601"/>
      <c r="BH34" s="1602"/>
      <c r="BI34" s="1496"/>
      <c r="BJ34" s="1599"/>
      <c r="BK34" s="1601"/>
      <c r="BL34" s="1602"/>
      <c r="BM34" s="1496"/>
      <c r="BN34" s="1588"/>
      <c r="BO34" s="1613"/>
      <c r="BP34" s="1622"/>
      <c r="BQ34" s="762"/>
    </row>
    <row r="35" spans="2:69">
      <c r="B35" s="1510"/>
      <c r="C35" s="1512"/>
      <c r="D35" s="1513"/>
      <c r="E35" s="764"/>
      <c r="F35" s="1605" t="str">
        <f>IF($E35="","",IF(ISERROR(DATEDIF(E35,E36,"Y")&amp;"年"&amp;DATEDIF(E35,E36,"YM")&amp;"月")=TRUE,"0年0月",DATEDIF(E35,E36,"Y")&amp;"年"&amp;DATEDIF(E35,E36,"YM")&amp;"月"))</f>
        <v/>
      </c>
      <c r="G35" s="1607">
        <v>42704</v>
      </c>
      <c r="H35" s="1609">
        <f>IF(ISERROR(DATEDIF($E35,G35,"Y"))=TRUE,0,DATEDIF($E35,G35,"Y"))</f>
        <v>116</v>
      </c>
      <c r="I35" s="1611"/>
      <c r="J35" s="1599" t="str">
        <f>IF(I35="","",IF(H35&lt;3,"×","○"))</f>
        <v/>
      </c>
      <c r="K35" s="1595">
        <v>42734</v>
      </c>
      <c r="L35" s="1597">
        <f>IF(ISERROR(DATEDIF($E35,K35,"Y"))=TRUE,0,DATEDIF($E35,K35,"Y"))</f>
        <v>116</v>
      </c>
      <c r="M35" s="1496"/>
      <c r="N35" s="1599" t="str">
        <f>IF(M35="","",IF(L35&lt;3,"×","○"))</f>
        <v/>
      </c>
      <c r="O35" s="1601">
        <v>42766</v>
      </c>
      <c r="P35" s="1602">
        <f>IF(ISERROR(DATEDIF($E35,O35,"Y"))=TRUE,0,DATEDIF($E35,O35,"Y"))</f>
        <v>117</v>
      </c>
      <c r="Q35" s="1496"/>
      <c r="R35" s="1599" t="str">
        <f>IF(Q35="","",IF(P35&lt;3,"×","○"))</f>
        <v/>
      </c>
      <c r="S35" s="1595">
        <v>42794</v>
      </c>
      <c r="T35" s="1597">
        <f>IF(ISERROR(DATEDIF($E35,S35,"Y"))=TRUE,0,DATEDIF($E35,S35,"Y"))</f>
        <v>117</v>
      </c>
      <c r="U35" s="1496"/>
      <c r="V35" s="1599" t="str">
        <f>IF(U35="","",IF(T35&lt;3,"×","○"))</f>
        <v/>
      </c>
      <c r="W35" s="1601">
        <v>42825</v>
      </c>
      <c r="X35" s="1602">
        <f>IF(ISERROR(DATEDIF($E35,W35,"Y"))=TRUE,0,DATEDIF($E35,W35,"Y"))</f>
        <v>117</v>
      </c>
      <c r="Y35" s="1496"/>
      <c r="Z35" s="1599" t="str">
        <f>IF(Y35="","",IF(X35&lt;3,"×","○"))</f>
        <v/>
      </c>
      <c r="AA35" s="1595">
        <v>42855</v>
      </c>
      <c r="AB35" s="1597">
        <f>IF(ISERROR(DATEDIF($E35,AA35,"Y"))=TRUE,0,DATEDIF($E35,AA35,"Y"))</f>
        <v>117</v>
      </c>
      <c r="AC35" s="1496"/>
      <c r="AD35" s="1599" t="str">
        <f>IF(AC35="","",IF(AB35&lt;3,"×","○"))</f>
        <v/>
      </c>
      <c r="AE35" s="1595">
        <v>42886</v>
      </c>
      <c r="AF35" s="1597">
        <f>IF(ISERROR(DATEDIF($E35,AE35,"Y"))=TRUE,0,DATEDIF($E35,AE35,"Y"))</f>
        <v>117</v>
      </c>
      <c r="AG35" s="1496"/>
      <c r="AH35" s="1599" t="str">
        <f>IF(AG35="","",IF(AF35&lt;3,"×","○"))</f>
        <v/>
      </c>
      <c r="AI35" s="1595">
        <v>42916</v>
      </c>
      <c r="AJ35" s="1597">
        <f>IF(ISERROR(DATEDIF($E35,AI35,"Y"))=TRUE,0,DATEDIF($E35,AI35,"Y"))</f>
        <v>117</v>
      </c>
      <c r="AK35" s="1496"/>
      <c r="AL35" s="1599" t="str">
        <f>IF(AK35="","",IF(AJ35&lt;3,"×","○"))</f>
        <v/>
      </c>
      <c r="AM35" s="1595">
        <v>42947</v>
      </c>
      <c r="AN35" s="1597">
        <f>IF(ISERROR(DATEDIF($E35,AM35,"Y"))=TRUE,0,DATEDIF($E35,AM35,"Y"))</f>
        <v>117</v>
      </c>
      <c r="AO35" s="1496"/>
      <c r="AP35" s="1599" t="str">
        <f>IF(AO35="","",IF(AN35&lt;3,"×","○"))</f>
        <v/>
      </c>
      <c r="AQ35" s="1595">
        <v>42978</v>
      </c>
      <c r="AR35" s="1597">
        <f>IF(ISERROR(DATEDIF($E35,AQ35,"Y"))=TRUE,0,DATEDIF($E35,AQ35,"Y"))</f>
        <v>117</v>
      </c>
      <c r="AS35" s="1496"/>
      <c r="AT35" s="1599" t="str">
        <f>IF(AS35="","",IF(AR35&lt;3,"×","○"))</f>
        <v/>
      </c>
      <c r="AU35" s="1595">
        <v>43008</v>
      </c>
      <c r="AV35" s="1597">
        <f>IF(ISERROR(DATEDIF($E35,AU35,"Y"))=TRUE,0,DATEDIF($E35,AU35,"Y"))</f>
        <v>117</v>
      </c>
      <c r="AW35" s="1496"/>
      <c r="AX35" s="1599" t="str">
        <f>IF(AW35="","",IF(AV35&lt;3,"×","○"))</f>
        <v/>
      </c>
      <c r="AY35" s="1595">
        <v>43039</v>
      </c>
      <c r="AZ35" s="1597">
        <f>IF(ISERROR(DATEDIF($E35,AY35,"Y"))=TRUE,0,DATEDIF($E35,AY35,"Y"))</f>
        <v>117</v>
      </c>
      <c r="BA35" s="1502"/>
      <c r="BB35" s="1599" t="str">
        <f>IF(BA35="","",IF(AX35&lt;3,"×","○"))</f>
        <v/>
      </c>
      <c r="BC35" s="1595">
        <v>43069</v>
      </c>
      <c r="BD35" s="1597">
        <f>IF(ISERROR(DATEDIF($E35,BC35,"Y"))=TRUE,0,DATEDIF($E35,BC35,"Y"))</f>
        <v>117</v>
      </c>
      <c r="BE35" s="1496"/>
      <c r="BF35" s="1599" t="str">
        <f>IF(BE35="","",IF(BD35&lt;3,"×","○"))</f>
        <v/>
      </c>
      <c r="BG35" s="1595">
        <v>43100</v>
      </c>
      <c r="BH35" s="1597">
        <f>IF(ISERROR(DATEDIF($E35,BG35,"Y"))=TRUE,0,DATEDIF($E35,BG35,"Y"))</f>
        <v>117</v>
      </c>
      <c r="BI35" s="1496"/>
      <c r="BJ35" s="1599" t="str">
        <f>IF(BI35="","",IF(BH35&lt;3,"×","○"))</f>
        <v/>
      </c>
      <c r="BK35" s="1595">
        <v>43131</v>
      </c>
      <c r="BL35" s="1597">
        <f>IF(ISERROR(DATEDIF($E35,BK35,"Y"))=TRUE,0,DATEDIF($E35,BK35,"Y"))</f>
        <v>118</v>
      </c>
      <c r="BM35" s="1496"/>
      <c r="BN35" s="1588" t="str">
        <f>IF(BM35="","",IF(BL35&lt;3,"×","○"))</f>
        <v/>
      </c>
      <c r="BO35" s="1590">
        <f>SUM(I35,M35,Q35,U35,Y35,AC35,AG35,AK35,AO35,AS35,AW35)</f>
        <v>0</v>
      </c>
      <c r="BP35" s="1622"/>
      <c r="BQ35" s="762"/>
    </row>
    <row r="36" spans="2:69">
      <c r="B36" s="1511"/>
      <c r="C36" s="1521"/>
      <c r="D36" s="1522"/>
      <c r="E36" s="727" t="str">
        <f>IF(E35="","",$E$20)</f>
        <v/>
      </c>
      <c r="F36" s="1605"/>
      <c r="G36" s="1614"/>
      <c r="H36" s="1615"/>
      <c r="I36" s="1611"/>
      <c r="J36" s="1599"/>
      <c r="K36" s="1601"/>
      <c r="L36" s="1602"/>
      <c r="M36" s="1496"/>
      <c r="N36" s="1599"/>
      <c r="O36" s="1601"/>
      <c r="P36" s="1602"/>
      <c r="Q36" s="1496"/>
      <c r="R36" s="1599"/>
      <c r="S36" s="1601"/>
      <c r="T36" s="1602"/>
      <c r="U36" s="1496"/>
      <c r="V36" s="1599"/>
      <c r="W36" s="1601"/>
      <c r="X36" s="1602"/>
      <c r="Y36" s="1496"/>
      <c r="Z36" s="1599"/>
      <c r="AA36" s="1601"/>
      <c r="AB36" s="1602"/>
      <c r="AC36" s="1496"/>
      <c r="AD36" s="1599"/>
      <c r="AE36" s="1601"/>
      <c r="AF36" s="1602"/>
      <c r="AG36" s="1496"/>
      <c r="AH36" s="1599"/>
      <c r="AI36" s="1601"/>
      <c r="AJ36" s="1602"/>
      <c r="AK36" s="1496"/>
      <c r="AL36" s="1599"/>
      <c r="AM36" s="1601"/>
      <c r="AN36" s="1602"/>
      <c r="AO36" s="1496"/>
      <c r="AP36" s="1599"/>
      <c r="AQ36" s="1601"/>
      <c r="AR36" s="1602"/>
      <c r="AS36" s="1496"/>
      <c r="AT36" s="1599"/>
      <c r="AU36" s="1601"/>
      <c r="AV36" s="1602"/>
      <c r="AW36" s="1496"/>
      <c r="AX36" s="1599"/>
      <c r="AY36" s="1601"/>
      <c r="AZ36" s="1602"/>
      <c r="BA36" s="1502"/>
      <c r="BB36" s="1599"/>
      <c r="BC36" s="1601"/>
      <c r="BD36" s="1602"/>
      <c r="BE36" s="1496"/>
      <c r="BF36" s="1599"/>
      <c r="BG36" s="1601"/>
      <c r="BH36" s="1602"/>
      <c r="BI36" s="1496"/>
      <c r="BJ36" s="1599"/>
      <c r="BK36" s="1601"/>
      <c r="BL36" s="1602"/>
      <c r="BM36" s="1496"/>
      <c r="BN36" s="1588"/>
      <c r="BO36" s="1590"/>
      <c r="BP36" s="1622"/>
      <c r="BQ36" s="762"/>
    </row>
    <row r="37" spans="2:69">
      <c r="B37" s="1510"/>
      <c r="C37" s="1512"/>
      <c r="D37" s="1513"/>
      <c r="E37" s="764"/>
      <c r="F37" s="1605" t="str">
        <f>IF($E37="","",IF(ISERROR(DATEDIF(E37,E38,"Y")&amp;"年"&amp;DATEDIF(E37,E38,"YM")&amp;"月")=TRUE,"0年0月",DATEDIF(E37,E38,"Y")&amp;"年"&amp;DATEDIF(E37,E38,"YM")&amp;"月"))</f>
        <v/>
      </c>
      <c r="G37" s="1607">
        <v>42704</v>
      </c>
      <c r="H37" s="1609">
        <f>IF(ISERROR(DATEDIF($E37,G37,"Y"))=TRUE,0,DATEDIF($E37,G37,"Y"))</f>
        <v>116</v>
      </c>
      <c r="I37" s="1611"/>
      <c r="J37" s="1599" t="str">
        <f>IF(I37="","",IF(H37&lt;3,"×","○"))</f>
        <v/>
      </c>
      <c r="K37" s="1595">
        <v>42734</v>
      </c>
      <c r="L37" s="1597">
        <f>IF(ISERROR(DATEDIF($E37,K37,"Y"))=TRUE,0,DATEDIF($E37,K37,"Y"))</f>
        <v>116</v>
      </c>
      <c r="M37" s="1496"/>
      <c r="N37" s="1599" t="str">
        <f>IF(M37="","",IF(L37&lt;3,"×","○"))</f>
        <v/>
      </c>
      <c r="O37" s="1601">
        <v>42766</v>
      </c>
      <c r="P37" s="1602">
        <f>IF(ISERROR(DATEDIF($E37,O37,"Y"))=TRUE,0,DATEDIF($E37,O37,"Y"))</f>
        <v>117</v>
      </c>
      <c r="Q37" s="1496"/>
      <c r="R37" s="1599" t="str">
        <f>IF(Q37="","",IF(P37&lt;3,"×","○"))</f>
        <v/>
      </c>
      <c r="S37" s="1595">
        <v>42794</v>
      </c>
      <c r="T37" s="1597">
        <f>IF(ISERROR(DATEDIF($E37,S37,"Y"))=TRUE,0,DATEDIF($E37,S37,"Y"))</f>
        <v>117</v>
      </c>
      <c r="U37" s="1496"/>
      <c r="V37" s="1599" t="str">
        <f>IF(U37="","",IF(T37&lt;3,"×","○"))</f>
        <v/>
      </c>
      <c r="W37" s="1601">
        <v>42825</v>
      </c>
      <c r="X37" s="1602">
        <f>IF(ISERROR(DATEDIF($E37,W37,"Y"))=TRUE,0,DATEDIF($E37,W37,"Y"))</f>
        <v>117</v>
      </c>
      <c r="Y37" s="1496"/>
      <c r="Z37" s="1599" t="str">
        <f>IF(Y37="","",IF(X37&lt;3,"×","○"))</f>
        <v/>
      </c>
      <c r="AA37" s="1595">
        <v>42855</v>
      </c>
      <c r="AB37" s="1597">
        <f>IF(ISERROR(DATEDIF($E37,AA37,"Y"))=TRUE,0,DATEDIF($E37,AA37,"Y"))</f>
        <v>117</v>
      </c>
      <c r="AC37" s="1496"/>
      <c r="AD37" s="1599" t="str">
        <f>IF(AC37="","",IF(AB37&lt;3,"×","○"))</f>
        <v/>
      </c>
      <c r="AE37" s="1595">
        <v>42886</v>
      </c>
      <c r="AF37" s="1597">
        <f>IF(ISERROR(DATEDIF($E37,AE37,"Y"))=TRUE,0,DATEDIF($E37,AE37,"Y"))</f>
        <v>117</v>
      </c>
      <c r="AG37" s="1496"/>
      <c r="AH37" s="1599" t="str">
        <f>IF(AG37="","",IF(AF37&lt;3,"×","○"))</f>
        <v/>
      </c>
      <c r="AI37" s="1595">
        <v>42916</v>
      </c>
      <c r="AJ37" s="1597">
        <f>IF(ISERROR(DATEDIF($E37,AI37,"Y"))=TRUE,0,DATEDIF($E37,AI37,"Y"))</f>
        <v>117</v>
      </c>
      <c r="AK37" s="1496"/>
      <c r="AL37" s="1599" t="str">
        <f>IF(AK37="","",IF(AJ37&lt;3,"×","○"))</f>
        <v/>
      </c>
      <c r="AM37" s="1595">
        <v>42947</v>
      </c>
      <c r="AN37" s="1597">
        <f>IF(ISERROR(DATEDIF($E37,AM37,"Y"))=TRUE,0,DATEDIF($E37,AM37,"Y"))</f>
        <v>117</v>
      </c>
      <c r="AO37" s="1496"/>
      <c r="AP37" s="1599" t="str">
        <f>IF(AO37="","",IF(AN37&lt;3,"×","○"))</f>
        <v/>
      </c>
      <c r="AQ37" s="1595">
        <v>42978</v>
      </c>
      <c r="AR37" s="1597">
        <f>IF(ISERROR(DATEDIF($E37,AQ37,"Y"))=TRUE,0,DATEDIF($E37,AQ37,"Y"))</f>
        <v>117</v>
      </c>
      <c r="AS37" s="1496"/>
      <c r="AT37" s="1599" t="str">
        <f>IF(AS37="","",IF(AR37&lt;3,"×","○"))</f>
        <v/>
      </c>
      <c r="AU37" s="1595">
        <v>43008</v>
      </c>
      <c r="AV37" s="1597">
        <f>IF(ISERROR(DATEDIF($E37,AU37,"Y"))=TRUE,0,DATEDIF($E37,AU37,"Y"))</f>
        <v>117</v>
      </c>
      <c r="AW37" s="1496"/>
      <c r="AX37" s="1599" t="str">
        <f>IF(AW37="","",IF(AV37&lt;3,"×","○"))</f>
        <v/>
      </c>
      <c r="AY37" s="1595">
        <v>43039</v>
      </c>
      <c r="AZ37" s="1597">
        <f>IF(ISERROR(DATEDIF($E37,AY37,"Y"))=TRUE,0,DATEDIF($E37,AY37,"Y"))</f>
        <v>117</v>
      </c>
      <c r="BA37" s="1502"/>
      <c r="BB37" s="1599" t="str">
        <f>IF(BA37="","",IF(AX37&lt;3,"×","○"))</f>
        <v/>
      </c>
      <c r="BC37" s="1595">
        <v>43069</v>
      </c>
      <c r="BD37" s="1597">
        <f>IF(ISERROR(DATEDIF($E37,BC37,"Y"))=TRUE,0,DATEDIF($E37,BC37,"Y"))</f>
        <v>117</v>
      </c>
      <c r="BE37" s="1496"/>
      <c r="BF37" s="1599" t="str">
        <f>IF(BE37="","",IF(BD37&lt;3,"×","○"))</f>
        <v/>
      </c>
      <c r="BG37" s="1595">
        <v>43100</v>
      </c>
      <c r="BH37" s="1597">
        <f>IF(ISERROR(DATEDIF($E37,BG37,"Y"))=TRUE,0,DATEDIF($E37,BG37,"Y"))</f>
        <v>117</v>
      </c>
      <c r="BI37" s="1496"/>
      <c r="BJ37" s="1599" t="str">
        <f>IF(BI37="","",IF(BH37&lt;3,"×","○"))</f>
        <v/>
      </c>
      <c r="BK37" s="1595">
        <v>43131</v>
      </c>
      <c r="BL37" s="1597">
        <f>IF(ISERROR(DATEDIF($E37,BK37,"Y"))=TRUE,0,DATEDIF($E37,BK37,"Y"))</f>
        <v>118</v>
      </c>
      <c r="BM37" s="1496"/>
      <c r="BN37" s="1588" t="str">
        <f>IF(BM37="","",IF(BL37&lt;3,"×","○"))</f>
        <v/>
      </c>
      <c r="BO37" s="1616">
        <f>SUM(I37,M37,Q37,U37,Y37,AC37,AG37,AK37,AO37,AS37,AW37)</f>
        <v>0</v>
      </c>
      <c r="BP37" s="1622"/>
      <c r="BQ37" s="762"/>
    </row>
    <row r="38" spans="2:69">
      <c r="B38" s="1511"/>
      <c r="C38" s="1521"/>
      <c r="D38" s="1522"/>
      <c r="E38" s="727" t="str">
        <f>IF(E37="","",$E$20)</f>
        <v/>
      </c>
      <c r="F38" s="1605"/>
      <c r="G38" s="1614"/>
      <c r="H38" s="1615"/>
      <c r="I38" s="1611"/>
      <c r="J38" s="1599"/>
      <c r="K38" s="1601"/>
      <c r="L38" s="1602"/>
      <c r="M38" s="1496"/>
      <c r="N38" s="1599"/>
      <c r="O38" s="1601"/>
      <c r="P38" s="1602"/>
      <c r="Q38" s="1496"/>
      <c r="R38" s="1599"/>
      <c r="S38" s="1601"/>
      <c r="T38" s="1602"/>
      <c r="U38" s="1496"/>
      <c r="V38" s="1599"/>
      <c r="W38" s="1601"/>
      <c r="X38" s="1602"/>
      <c r="Y38" s="1496"/>
      <c r="Z38" s="1599"/>
      <c r="AA38" s="1601"/>
      <c r="AB38" s="1602"/>
      <c r="AC38" s="1496"/>
      <c r="AD38" s="1599"/>
      <c r="AE38" s="1601"/>
      <c r="AF38" s="1602"/>
      <c r="AG38" s="1496"/>
      <c r="AH38" s="1599"/>
      <c r="AI38" s="1601"/>
      <c r="AJ38" s="1602"/>
      <c r="AK38" s="1496"/>
      <c r="AL38" s="1599"/>
      <c r="AM38" s="1601"/>
      <c r="AN38" s="1602"/>
      <c r="AO38" s="1496"/>
      <c r="AP38" s="1599"/>
      <c r="AQ38" s="1601"/>
      <c r="AR38" s="1602"/>
      <c r="AS38" s="1496"/>
      <c r="AT38" s="1599"/>
      <c r="AU38" s="1601"/>
      <c r="AV38" s="1602"/>
      <c r="AW38" s="1496"/>
      <c r="AX38" s="1599"/>
      <c r="AY38" s="1601"/>
      <c r="AZ38" s="1602"/>
      <c r="BA38" s="1502"/>
      <c r="BB38" s="1599"/>
      <c r="BC38" s="1601"/>
      <c r="BD38" s="1602"/>
      <c r="BE38" s="1496"/>
      <c r="BF38" s="1599"/>
      <c r="BG38" s="1601"/>
      <c r="BH38" s="1602"/>
      <c r="BI38" s="1496"/>
      <c r="BJ38" s="1599"/>
      <c r="BK38" s="1601"/>
      <c r="BL38" s="1602"/>
      <c r="BM38" s="1496"/>
      <c r="BN38" s="1588"/>
      <c r="BO38" s="1613"/>
      <c r="BP38" s="1622"/>
      <c r="BQ38" s="762"/>
    </row>
    <row r="39" spans="2:69">
      <c r="B39" s="1510"/>
      <c r="C39" s="1512"/>
      <c r="D39" s="1513"/>
      <c r="E39" s="764"/>
      <c r="F39" s="1605" t="str">
        <f>IF($E39="","",IF(ISERROR(DATEDIF(E39,E40,"Y")&amp;"年"&amp;DATEDIF(E39,E40,"YM")&amp;"月")=TRUE,"0年0月",DATEDIF(E39,E40,"Y")&amp;"年"&amp;DATEDIF(E39,E40,"YM")&amp;"月"))</f>
        <v/>
      </c>
      <c r="G39" s="1607">
        <v>42704</v>
      </c>
      <c r="H39" s="1609">
        <f>IF(ISERROR(DATEDIF($E39,G39,"Y"))=TRUE,0,DATEDIF($E39,G39,"Y"))</f>
        <v>116</v>
      </c>
      <c r="I39" s="1611"/>
      <c r="J39" s="1599" t="str">
        <f>IF(I39="","",IF(H39&lt;3,"×","○"))</f>
        <v/>
      </c>
      <c r="K39" s="1595">
        <v>42734</v>
      </c>
      <c r="L39" s="1597">
        <f>IF(ISERROR(DATEDIF($E39,K39,"Y"))=TRUE,0,DATEDIF($E39,K39,"Y"))</f>
        <v>116</v>
      </c>
      <c r="M39" s="1496"/>
      <c r="N39" s="1599" t="str">
        <f>IF(M39="","",IF(L39&lt;3,"×","○"))</f>
        <v/>
      </c>
      <c r="O39" s="1601">
        <v>42766</v>
      </c>
      <c r="P39" s="1602">
        <f>IF(ISERROR(DATEDIF($E39,O39,"Y"))=TRUE,0,DATEDIF($E39,O39,"Y"))</f>
        <v>117</v>
      </c>
      <c r="Q39" s="1496"/>
      <c r="R39" s="1599" t="str">
        <f>IF(Q39="","",IF(P39&lt;3,"×","○"))</f>
        <v/>
      </c>
      <c r="S39" s="1595">
        <v>42794</v>
      </c>
      <c r="T39" s="1597">
        <f>IF(ISERROR(DATEDIF($E39,S39,"Y"))=TRUE,0,DATEDIF($E39,S39,"Y"))</f>
        <v>117</v>
      </c>
      <c r="U39" s="1496"/>
      <c r="V39" s="1599" t="str">
        <f>IF(U39="","",IF(T39&lt;3,"×","○"))</f>
        <v/>
      </c>
      <c r="W39" s="1601">
        <v>42825</v>
      </c>
      <c r="X39" s="1602">
        <f>IF(ISERROR(DATEDIF($E39,W39,"Y"))=TRUE,0,DATEDIF($E39,W39,"Y"))</f>
        <v>117</v>
      </c>
      <c r="Y39" s="1496"/>
      <c r="Z39" s="1599" t="str">
        <f>IF(Y39="","",IF(X39&lt;3,"×","○"))</f>
        <v/>
      </c>
      <c r="AA39" s="1595">
        <v>42855</v>
      </c>
      <c r="AB39" s="1597">
        <f>IF(ISERROR(DATEDIF($E39,AA39,"Y"))=TRUE,0,DATEDIF($E39,AA39,"Y"))</f>
        <v>117</v>
      </c>
      <c r="AC39" s="1496"/>
      <c r="AD39" s="1599" t="str">
        <f>IF(AC39="","",IF(AB39&lt;3,"×","○"))</f>
        <v/>
      </c>
      <c r="AE39" s="1595">
        <v>42886</v>
      </c>
      <c r="AF39" s="1597">
        <f>IF(ISERROR(DATEDIF($E39,AE39,"Y"))=TRUE,0,DATEDIF($E39,AE39,"Y"))</f>
        <v>117</v>
      </c>
      <c r="AG39" s="1496"/>
      <c r="AH39" s="1599" t="str">
        <f>IF(AG39="","",IF(AF39&lt;3,"×","○"))</f>
        <v/>
      </c>
      <c r="AI39" s="1595">
        <v>42916</v>
      </c>
      <c r="AJ39" s="1597">
        <f>IF(ISERROR(DATEDIF($E39,AI39,"Y"))=TRUE,0,DATEDIF($E39,AI39,"Y"))</f>
        <v>117</v>
      </c>
      <c r="AK39" s="1496"/>
      <c r="AL39" s="1599" t="str">
        <f>IF(AK39="","",IF(AJ39&lt;3,"×","○"))</f>
        <v/>
      </c>
      <c r="AM39" s="1595">
        <v>42947</v>
      </c>
      <c r="AN39" s="1597">
        <f>IF(ISERROR(DATEDIF($E39,AM39,"Y"))=TRUE,0,DATEDIF($E39,AM39,"Y"))</f>
        <v>117</v>
      </c>
      <c r="AO39" s="1496"/>
      <c r="AP39" s="1599" t="str">
        <f>IF(AO39="","",IF(AN39&lt;3,"×","○"))</f>
        <v/>
      </c>
      <c r="AQ39" s="1595">
        <v>42978</v>
      </c>
      <c r="AR39" s="1597">
        <f>IF(ISERROR(DATEDIF($E39,AQ39,"Y"))=TRUE,0,DATEDIF($E39,AQ39,"Y"))</f>
        <v>117</v>
      </c>
      <c r="AS39" s="1496"/>
      <c r="AT39" s="1599" t="str">
        <f>IF(AS39="","",IF(AR39&lt;3,"×","○"))</f>
        <v/>
      </c>
      <c r="AU39" s="1595">
        <v>43008</v>
      </c>
      <c r="AV39" s="1597">
        <f>IF(ISERROR(DATEDIF($E39,AU39,"Y"))=TRUE,0,DATEDIF($E39,AU39,"Y"))</f>
        <v>117</v>
      </c>
      <c r="AW39" s="1496"/>
      <c r="AX39" s="1599" t="str">
        <f>IF(AW39="","",IF(AV39&lt;3,"×","○"))</f>
        <v/>
      </c>
      <c r="AY39" s="1595">
        <v>43039</v>
      </c>
      <c r="AZ39" s="1597">
        <f>IF(ISERROR(DATEDIF($E39,AY39,"Y"))=TRUE,0,DATEDIF($E39,AY39,"Y"))</f>
        <v>117</v>
      </c>
      <c r="BA39" s="1502"/>
      <c r="BB39" s="1599" t="str">
        <f>IF(BA39="","",IF(AX39&lt;3,"×","○"))</f>
        <v/>
      </c>
      <c r="BC39" s="1595">
        <v>43069</v>
      </c>
      <c r="BD39" s="1597">
        <f>IF(ISERROR(DATEDIF($E39,BC39,"Y"))=TRUE,0,DATEDIF($E39,BC39,"Y"))</f>
        <v>117</v>
      </c>
      <c r="BE39" s="1496"/>
      <c r="BF39" s="1599" t="str">
        <f>IF(BE39="","",IF(BD39&lt;3,"×","○"))</f>
        <v/>
      </c>
      <c r="BG39" s="1595">
        <v>43100</v>
      </c>
      <c r="BH39" s="1597">
        <f>IF(ISERROR(DATEDIF($E39,BG39,"Y"))=TRUE,0,DATEDIF($E39,BG39,"Y"))</f>
        <v>117</v>
      </c>
      <c r="BI39" s="1496"/>
      <c r="BJ39" s="1599" t="str">
        <f>IF(BI39="","",IF(BH39&lt;3,"×","○"))</f>
        <v/>
      </c>
      <c r="BK39" s="1595">
        <v>43131</v>
      </c>
      <c r="BL39" s="1597">
        <f>IF(ISERROR(DATEDIF($E39,BK39,"Y"))=TRUE,0,DATEDIF($E39,BK39,"Y"))</f>
        <v>118</v>
      </c>
      <c r="BM39" s="1496"/>
      <c r="BN39" s="1588" t="str">
        <f>IF(BM39="","",IF(BL39&lt;3,"×","○"))</f>
        <v/>
      </c>
      <c r="BO39" s="1590">
        <f>SUM(I39,M39,Q39,U39,Y39,AC39,AG39,AK39,AO39,AS39,AW39)</f>
        <v>0</v>
      </c>
      <c r="BP39" s="1622"/>
      <c r="BQ39" s="762"/>
    </row>
    <row r="40" spans="2:69">
      <c r="B40" s="1511"/>
      <c r="C40" s="1521"/>
      <c r="D40" s="1522"/>
      <c r="E40" s="727" t="str">
        <f>IF(E39="","",$E$20)</f>
        <v/>
      </c>
      <c r="F40" s="1605"/>
      <c r="G40" s="1614"/>
      <c r="H40" s="1615"/>
      <c r="I40" s="1611"/>
      <c r="J40" s="1599"/>
      <c r="K40" s="1601"/>
      <c r="L40" s="1602"/>
      <c r="M40" s="1496"/>
      <c r="N40" s="1599"/>
      <c r="O40" s="1601"/>
      <c r="P40" s="1602"/>
      <c r="Q40" s="1496"/>
      <c r="R40" s="1599"/>
      <c r="S40" s="1601"/>
      <c r="T40" s="1602"/>
      <c r="U40" s="1496"/>
      <c r="V40" s="1599"/>
      <c r="W40" s="1601"/>
      <c r="X40" s="1602"/>
      <c r="Y40" s="1496"/>
      <c r="Z40" s="1599"/>
      <c r="AA40" s="1601"/>
      <c r="AB40" s="1602"/>
      <c r="AC40" s="1496"/>
      <c r="AD40" s="1599"/>
      <c r="AE40" s="1601"/>
      <c r="AF40" s="1602"/>
      <c r="AG40" s="1496"/>
      <c r="AH40" s="1599"/>
      <c r="AI40" s="1601"/>
      <c r="AJ40" s="1602"/>
      <c r="AK40" s="1496"/>
      <c r="AL40" s="1599"/>
      <c r="AM40" s="1601"/>
      <c r="AN40" s="1602"/>
      <c r="AO40" s="1496"/>
      <c r="AP40" s="1599"/>
      <c r="AQ40" s="1601"/>
      <c r="AR40" s="1602"/>
      <c r="AS40" s="1496"/>
      <c r="AT40" s="1599"/>
      <c r="AU40" s="1601"/>
      <c r="AV40" s="1602"/>
      <c r="AW40" s="1496"/>
      <c r="AX40" s="1599"/>
      <c r="AY40" s="1601"/>
      <c r="AZ40" s="1602"/>
      <c r="BA40" s="1502"/>
      <c r="BB40" s="1599"/>
      <c r="BC40" s="1601"/>
      <c r="BD40" s="1602"/>
      <c r="BE40" s="1496"/>
      <c r="BF40" s="1599"/>
      <c r="BG40" s="1601"/>
      <c r="BH40" s="1602"/>
      <c r="BI40" s="1496"/>
      <c r="BJ40" s="1599"/>
      <c r="BK40" s="1601"/>
      <c r="BL40" s="1602"/>
      <c r="BM40" s="1496"/>
      <c r="BN40" s="1588"/>
      <c r="BO40" s="1590"/>
      <c r="BP40" s="1622"/>
      <c r="BQ40" s="762"/>
    </row>
    <row r="41" spans="2:69">
      <c r="B41" s="1510"/>
      <c r="C41" s="1512"/>
      <c r="D41" s="1513"/>
      <c r="E41" s="764"/>
      <c r="F41" s="1605" t="str">
        <f>IF($E41="","",IF(ISERROR(DATEDIF(E41,E42,"Y")&amp;"年"&amp;DATEDIF(E41,E42,"YM")&amp;"月")=TRUE,"0年0月",DATEDIF(E41,E42,"Y")&amp;"年"&amp;DATEDIF(E41,E42,"YM")&amp;"月"))</f>
        <v/>
      </c>
      <c r="G41" s="1607">
        <v>42704</v>
      </c>
      <c r="H41" s="1609">
        <f>IF(ISERROR(DATEDIF($E41,G41,"Y"))=TRUE,0,DATEDIF($E41,G41,"Y"))</f>
        <v>116</v>
      </c>
      <c r="I41" s="1611"/>
      <c r="J41" s="1599" t="str">
        <f>IF(I41="","",IF(H41&lt;3,"×","○"))</f>
        <v/>
      </c>
      <c r="K41" s="1595">
        <v>42734</v>
      </c>
      <c r="L41" s="1597">
        <f>IF(ISERROR(DATEDIF($E41,K41,"Y"))=TRUE,0,DATEDIF($E41,K41,"Y"))</f>
        <v>116</v>
      </c>
      <c r="M41" s="1496"/>
      <c r="N41" s="1599" t="str">
        <f>IF(M41="","",IF(L41&lt;3,"×","○"))</f>
        <v/>
      </c>
      <c r="O41" s="1601">
        <v>42766</v>
      </c>
      <c r="P41" s="1602">
        <f>IF(ISERROR(DATEDIF($E41,O41,"Y"))=TRUE,0,DATEDIF($E41,O41,"Y"))</f>
        <v>117</v>
      </c>
      <c r="Q41" s="1496"/>
      <c r="R41" s="1599" t="str">
        <f>IF(Q41="","",IF(P41&lt;3,"×","○"))</f>
        <v/>
      </c>
      <c r="S41" s="1595">
        <v>42794</v>
      </c>
      <c r="T41" s="1597">
        <f>IF(ISERROR(DATEDIF($E41,S41,"Y"))=TRUE,0,DATEDIF($E41,S41,"Y"))</f>
        <v>117</v>
      </c>
      <c r="U41" s="1496"/>
      <c r="V41" s="1599" t="str">
        <f>IF(U41="","",IF(T41&lt;3,"×","○"))</f>
        <v/>
      </c>
      <c r="W41" s="1601">
        <v>42825</v>
      </c>
      <c r="X41" s="1602">
        <f>IF(ISERROR(DATEDIF($E41,W41,"Y"))=TRUE,0,DATEDIF($E41,W41,"Y"))</f>
        <v>117</v>
      </c>
      <c r="Y41" s="1496"/>
      <c r="Z41" s="1599" t="str">
        <f>IF(Y41="","",IF(X41&lt;3,"×","○"))</f>
        <v/>
      </c>
      <c r="AA41" s="1595">
        <v>42855</v>
      </c>
      <c r="AB41" s="1597">
        <f>IF(ISERROR(DATEDIF($E41,AA41,"Y"))=TRUE,0,DATEDIF($E41,AA41,"Y"))</f>
        <v>117</v>
      </c>
      <c r="AC41" s="1496"/>
      <c r="AD41" s="1599" t="str">
        <f>IF(AC41="","",IF(AB41&lt;3,"×","○"))</f>
        <v/>
      </c>
      <c r="AE41" s="1595">
        <v>42886</v>
      </c>
      <c r="AF41" s="1597">
        <f>IF(ISERROR(DATEDIF($E41,AE41,"Y"))=TRUE,0,DATEDIF($E41,AE41,"Y"))</f>
        <v>117</v>
      </c>
      <c r="AG41" s="1496"/>
      <c r="AH41" s="1599" t="str">
        <f>IF(AG41="","",IF(AF41&lt;3,"×","○"))</f>
        <v/>
      </c>
      <c r="AI41" s="1595">
        <v>42916</v>
      </c>
      <c r="AJ41" s="1597">
        <f>IF(ISERROR(DATEDIF($E41,AI41,"Y"))=TRUE,0,DATEDIF($E41,AI41,"Y"))</f>
        <v>117</v>
      </c>
      <c r="AK41" s="1496"/>
      <c r="AL41" s="1599" t="str">
        <f>IF(AK41="","",IF(AJ41&lt;3,"×","○"))</f>
        <v/>
      </c>
      <c r="AM41" s="1595">
        <v>42947</v>
      </c>
      <c r="AN41" s="1597">
        <f>IF(ISERROR(DATEDIF($E41,AM41,"Y"))=TRUE,0,DATEDIF($E41,AM41,"Y"))</f>
        <v>117</v>
      </c>
      <c r="AO41" s="1496"/>
      <c r="AP41" s="1599" t="str">
        <f>IF(AO41="","",IF(AN41&lt;3,"×","○"))</f>
        <v/>
      </c>
      <c r="AQ41" s="1595">
        <v>42978</v>
      </c>
      <c r="AR41" s="1597">
        <f>IF(ISERROR(DATEDIF($E41,AQ41,"Y"))=TRUE,0,DATEDIF($E41,AQ41,"Y"))</f>
        <v>117</v>
      </c>
      <c r="AS41" s="1496"/>
      <c r="AT41" s="1599" t="str">
        <f>IF(AS41="","",IF(AR41&lt;3,"×","○"))</f>
        <v/>
      </c>
      <c r="AU41" s="1595">
        <v>43008</v>
      </c>
      <c r="AV41" s="1597">
        <f>IF(ISERROR(DATEDIF($E41,AU41,"Y"))=TRUE,0,DATEDIF($E41,AU41,"Y"))</f>
        <v>117</v>
      </c>
      <c r="AW41" s="1496"/>
      <c r="AX41" s="1599" t="str">
        <f>IF(AW41="","",IF(AV41&lt;3,"×","○"))</f>
        <v/>
      </c>
      <c r="AY41" s="1595">
        <v>43039</v>
      </c>
      <c r="AZ41" s="1597">
        <f>IF(ISERROR(DATEDIF($E41,AY41,"Y"))=TRUE,0,DATEDIF($E41,AY41,"Y"))</f>
        <v>117</v>
      </c>
      <c r="BA41" s="1502"/>
      <c r="BB41" s="1599" t="str">
        <f>IF(BA41="","",IF(AX41&lt;3,"×","○"))</f>
        <v/>
      </c>
      <c r="BC41" s="1595">
        <v>43069</v>
      </c>
      <c r="BD41" s="1597">
        <f>IF(ISERROR(DATEDIF($E41,BC41,"Y"))=TRUE,0,DATEDIF($E41,BC41,"Y"))</f>
        <v>117</v>
      </c>
      <c r="BE41" s="1496"/>
      <c r="BF41" s="1599" t="str">
        <f>IF(BE41="","",IF(BD41&lt;3,"×","○"))</f>
        <v/>
      </c>
      <c r="BG41" s="1595">
        <v>43100</v>
      </c>
      <c r="BH41" s="1597">
        <f>IF(ISERROR(DATEDIF($E41,BG41,"Y"))=TRUE,0,DATEDIF($E41,BG41,"Y"))</f>
        <v>117</v>
      </c>
      <c r="BI41" s="1496"/>
      <c r="BJ41" s="1599" t="str">
        <f>IF(BI41="","",IF(BH41&lt;3,"×","○"))</f>
        <v/>
      </c>
      <c r="BK41" s="1595">
        <v>43131</v>
      </c>
      <c r="BL41" s="1597">
        <f>IF(ISERROR(DATEDIF($E41,BK41,"Y"))=TRUE,0,DATEDIF($E41,BK41,"Y"))</f>
        <v>118</v>
      </c>
      <c r="BM41" s="1496"/>
      <c r="BN41" s="1588" t="str">
        <f>IF(BM41="","",IF(BL41&lt;3,"×","○"))</f>
        <v/>
      </c>
      <c r="BO41" s="1616">
        <f>SUM(I41,M41,Q41,U41,Y41,AC41,AG41,AK41,AO41,AS41,AW41)</f>
        <v>0</v>
      </c>
      <c r="BP41" s="1622"/>
      <c r="BQ41" s="762"/>
    </row>
    <row r="42" spans="2:69">
      <c r="B42" s="1511"/>
      <c r="C42" s="1521"/>
      <c r="D42" s="1522"/>
      <c r="E42" s="727" t="str">
        <f>IF(E41="","",$E$20)</f>
        <v/>
      </c>
      <c r="F42" s="1605"/>
      <c r="G42" s="1614"/>
      <c r="H42" s="1615"/>
      <c r="I42" s="1611"/>
      <c r="J42" s="1599"/>
      <c r="K42" s="1601"/>
      <c r="L42" s="1602"/>
      <c r="M42" s="1496"/>
      <c r="N42" s="1599"/>
      <c r="O42" s="1601"/>
      <c r="P42" s="1602"/>
      <c r="Q42" s="1496"/>
      <c r="R42" s="1599"/>
      <c r="S42" s="1601"/>
      <c r="T42" s="1602"/>
      <c r="U42" s="1496"/>
      <c r="V42" s="1599"/>
      <c r="W42" s="1601"/>
      <c r="X42" s="1602"/>
      <c r="Y42" s="1496"/>
      <c r="Z42" s="1599"/>
      <c r="AA42" s="1601"/>
      <c r="AB42" s="1602"/>
      <c r="AC42" s="1496"/>
      <c r="AD42" s="1599"/>
      <c r="AE42" s="1601"/>
      <c r="AF42" s="1602"/>
      <c r="AG42" s="1496"/>
      <c r="AH42" s="1599"/>
      <c r="AI42" s="1601"/>
      <c r="AJ42" s="1602"/>
      <c r="AK42" s="1496"/>
      <c r="AL42" s="1599"/>
      <c r="AM42" s="1601"/>
      <c r="AN42" s="1602"/>
      <c r="AO42" s="1496"/>
      <c r="AP42" s="1599"/>
      <c r="AQ42" s="1601"/>
      <c r="AR42" s="1602"/>
      <c r="AS42" s="1496"/>
      <c r="AT42" s="1599"/>
      <c r="AU42" s="1601"/>
      <c r="AV42" s="1602"/>
      <c r="AW42" s="1496"/>
      <c r="AX42" s="1599"/>
      <c r="AY42" s="1601"/>
      <c r="AZ42" s="1602"/>
      <c r="BA42" s="1502"/>
      <c r="BB42" s="1599"/>
      <c r="BC42" s="1601"/>
      <c r="BD42" s="1602"/>
      <c r="BE42" s="1496"/>
      <c r="BF42" s="1599"/>
      <c r="BG42" s="1601"/>
      <c r="BH42" s="1602"/>
      <c r="BI42" s="1496"/>
      <c r="BJ42" s="1599"/>
      <c r="BK42" s="1601"/>
      <c r="BL42" s="1602"/>
      <c r="BM42" s="1496"/>
      <c r="BN42" s="1588"/>
      <c r="BO42" s="1613"/>
      <c r="BP42" s="1622"/>
      <c r="BQ42" s="762"/>
    </row>
    <row r="43" spans="2:69">
      <c r="B43" s="1510"/>
      <c r="C43" s="1512"/>
      <c r="D43" s="1513"/>
      <c r="E43" s="764"/>
      <c r="F43" s="1605" t="str">
        <f>IF($E43="","",IF(ISERROR(DATEDIF(E43,E44,"Y")&amp;"年"&amp;DATEDIF(E43,E44,"YM")&amp;"月")=TRUE,"0年0月",DATEDIF(E43,E44,"Y")&amp;"年"&amp;DATEDIF(E43,E44,"YM")&amp;"月"))</f>
        <v/>
      </c>
      <c r="G43" s="1607">
        <v>42704</v>
      </c>
      <c r="H43" s="1609">
        <f>IF(ISERROR(DATEDIF($E43,G43,"Y"))=TRUE,0,DATEDIF($E43,G43,"Y"))</f>
        <v>116</v>
      </c>
      <c r="I43" s="1611"/>
      <c r="J43" s="1599" t="str">
        <f>IF(I43="","",IF(H43&lt;3,"×","○"))</f>
        <v/>
      </c>
      <c r="K43" s="1595">
        <v>42734</v>
      </c>
      <c r="L43" s="1597">
        <f>IF(ISERROR(DATEDIF($E43,K43,"Y"))=TRUE,0,DATEDIF($E43,K43,"Y"))</f>
        <v>116</v>
      </c>
      <c r="M43" s="1496"/>
      <c r="N43" s="1599" t="str">
        <f>IF(M43="","",IF(L43&lt;3,"×","○"))</f>
        <v/>
      </c>
      <c r="O43" s="1601">
        <v>42766</v>
      </c>
      <c r="P43" s="1602">
        <f>IF(ISERROR(DATEDIF($E43,O43,"Y"))=TRUE,0,DATEDIF($E43,O43,"Y"))</f>
        <v>117</v>
      </c>
      <c r="Q43" s="1496"/>
      <c r="R43" s="1599" t="str">
        <f>IF(Q43="","",IF(P43&lt;3,"×","○"))</f>
        <v/>
      </c>
      <c r="S43" s="1595">
        <v>42794</v>
      </c>
      <c r="T43" s="1597">
        <f>IF(ISERROR(DATEDIF($E43,S43,"Y"))=TRUE,0,DATEDIF($E43,S43,"Y"))</f>
        <v>117</v>
      </c>
      <c r="U43" s="1496"/>
      <c r="V43" s="1599" t="str">
        <f>IF(U43="","",IF(T43&lt;3,"×","○"))</f>
        <v/>
      </c>
      <c r="W43" s="1601">
        <v>42825</v>
      </c>
      <c r="X43" s="1602">
        <f>IF(ISERROR(DATEDIF($E43,W43,"Y"))=TRUE,0,DATEDIF($E43,W43,"Y"))</f>
        <v>117</v>
      </c>
      <c r="Y43" s="1496"/>
      <c r="Z43" s="1599" t="str">
        <f>IF(Y43="","",IF(X43&lt;3,"×","○"))</f>
        <v/>
      </c>
      <c r="AA43" s="1595">
        <v>42855</v>
      </c>
      <c r="AB43" s="1597">
        <f>IF(ISERROR(DATEDIF($E43,AA43,"Y"))=TRUE,0,DATEDIF($E43,AA43,"Y"))</f>
        <v>117</v>
      </c>
      <c r="AC43" s="1496"/>
      <c r="AD43" s="1599" t="str">
        <f>IF(AC43="","",IF(AB43&lt;3,"×","○"))</f>
        <v/>
      </c>
      <c r="AE43" s="1595">
        <v>42886</v>
      </c>
      <c r="AF43" s="1597">
        <f>IF(ISERROR(DATEDIF($E43,AE43,"Y"))=TRUE,0,DATEDIF($E43,AE43,"Y"))</f>
        <v>117</v>
      </c>
      <c r="AG43" s="1496"/>
      <c r="AH43" s="1599" t="str">
        <f>IF(AG43="","",IF(AF43&lt;3,"×","○"))</f>
        <v/>
      </c>
      <c r="AI43" s="1595">
        <v>42916</v>
      </c>
      <c r="AJ43" s="1597">
        <f>IF(ISERROR(DATEDIF($E43,AI43,"Y"))=TRUE,0,DATEDIF($E43,AI43,"Y"))</f>
        <v>117</v>
      </c>
      <c r="AK43" s="1496"/>
      <c r="AL43" s="1599" t="str">
        <f>IF(AK43="","",IF(AJ43&lt;3,"×","○"))</f>
        <v/>
      </c>
      <c r="AM43" s="1595">
        <v>42947</v>
      </c>
      <c r="AN43" s="1597">
        <f>IF(ISERROR(DATEDIF($E43,AM43,"Y"))=TRUE,0,DATEDIF($E43,AM43,"Y"))</f>
        <v>117</v>
      </c>
      <c r="AO43" s="1496"/>
      <c r="AP43" s="1599" t="str">
        <f>IF(AO43="","",IF(AN43&lt;3,"×","○"))</f>
        <v/>
      </c>
      <c r="AQ43" s="1595">
        <v>42978</v>
      </c>
      <c r="AR43" s="1597">
        <f>IF(ISERROR(DATEDIF($E43,AQ43,"Y"))=TRUE,0,DATEDIF($E43,AQ43,"Y"))</f>
        <v>117</v>
      </c>
      <c r="AS43" s="1496"/>
      <c r="AT43" s="1599" t="str">
        <f>IF(AS43="","",IF(AR43&lt;3,"×","○"))</f>
        <v/>
      </c>
      <c r="AU43" s="1595">
        <v>43008</v>
      </c>
      <c r="AV43" s="1597">
        <f>IF(ISERROR(DATEDIF($E43,AU43,"Y"))=TRUE,0,DATEDIF($E43,AU43,"Y"))</f>
        <v>117</v>
      </c>
      <c r="AW43" s="1496"/>
      <c r="AX43" s="1599" t="str">
        <f>IF(AW43="","",IF(AV43&lt;3,"×","○"))</f>
        <v/>
      </c>
      <c r="AY43" s="1595">
        <v>43039</v>
      </c>
      <c r="AZ43" s="1597">
        <f>IF(ISERROR(DATEDIF($E43,AY43,"Y"))=TRUE,0,DATEDIF($E43,AY43,"Y"))</f>
        <v>117</v>
      </c>
      <c r="BA43" s="1502"/>
      <c r="BB43" s="1599" t="str">
        <f>IF(BA43="","",IF(AX43&lt;3,"×","○"))</f>
        <v/>
      </c>
      <c r="BC43" s="1595">
        <v>43069</v>
      </c>
      <c r="BD43" s="1597">
        <f>IF(ISERROR(DATEDIF($E43,BC43,"Y"))=TRUE,0,DATEDIF($E43,BC43,"Y"))</f>
        <v>117</v>
      </c>
      <c r="BE43" s="1496"/>
      <c r="BF43" s="1599" t="str">
        <f>IF(BE43="","",IF(BD43&lt;3,"×","○"))</f>
        <v/>
      </c>
      <c r="BG43" s="1595">
        <v>43100</v>
      </c>
      <c r="BH43" s="1597">
        <f>IF(ISERROR(DATEDIF($E43,BG43,"Y"))=TRUE,0,DATEDIF($E43,BG43,"Y"))</f>
        <v>117</v>
      </c>
      <c r="BI43" s="1496"/>
      <c r="BJ43" s="1599" t="str">
        <f>IF(BI43="","",IF(BH43&lt;3,"×","○"))</f>
        <v/>
      </c>
      <c r="BK43" s="1595">
        <v>43131</v>
      </c>
      <c r="BL43" s="1597">
        <f>IF(ISERROR(DATEDIF($E43,BK43,"Y"))=TRUE,0,DATEDIF($E43,BK43,"Y"))</f>
        <v>118</v>
      </c>
      <c r="BM43" s="1496"/>
      <c r="BN43" s="1588" t="str">
        <f>IF(BM43="","",IF(BL43&lt;3,"×","○"))</f>
        <v/>
      </c>
      <c r="BO43" s="1590">
        <f>SUM(I43,M43,Q43,U43,Y43,AC43,AG43,AK43,AO43,AS43,AW43)</f>
        <v>0</v>
      </c>
      <c r="BP43" s="1622"/>
      <c r="BQ43" s="762"/>
    </row>
    <row r="44" spans="2:69">
      <c r="B44" s="1511"/>
      <c r="C44" s="1521"/>
      <c r="D44" s="1522"/>
      <c r="E44" s="727" t="str">
        <f>IF(E43="","",$E$20)</f>
        <v/>
      </c>
      <c r="F44" s="1605"/>
      <c r="G44" s="1614"/>
      <c r="H44" s="1615"/>
      <c r="I44" s="1611"/>
      <c r="J44" s="1599"/>
      <c r="K44" s="1601"/>
      <c r="L44" s="1602"/>
      <c r="M44" s="1496"/>
      <c r="N44" s="1599"/>
      <c r="O44" s="1601"/>
      <c r="P44" s="1602"/>
      <c r="Q44" s="1496"/>
      <c r="R44" s="1599"/>
      <c r="S44" s="1601"/>
      <c r="T44" s="1602"/>
      <c r="U44" s="1496"/>
      <c r="V44" s="1599"/>
      <c r="W44" s="1601"/>
      <c r="X44" s="1602"/>
      <c r="Y44" s="1496"/>
      <c r="Z44" s="1599"/>
      <c r="AA44" s="1601"/>
      <c r="AB44" s="1602"/>
      <c r="AC44" s="1496"/>
      <c r="AD44" s="1599"/>
      <c r="AE44" s="1601"/>
      <c r="AF44" s="1602"/>
      <c r="AG44" s="1496"/>
      <c r="AH44" s="1599"/>
      <c r="AI44" s="1601"/>
      <c r="AJ44" s="1602"/>
      <c r="AK44" s="1496"/>
      <c r="AL44" s="1599"/>
      <c r="AM44" s="1601"/>
      <c r="AN44" s="1602"/>
      <c r="AO44" s="1496"/>
      <c r="AP44" s="1599"/>
      <c r="AQ44" s="1601"/>
      <c r="AR44" s="1602"/>
      <c r="AS44" s="1496"/>
      <c r="AT44" s="1599"/>
      <c r="AU44" s="1601"/>
      <c r="AV44" s="1602"/>
      <c r="AW44" s="1496"/>
      <c r="AX44" s="1599"/>
      <c r="AY44" s="1601"/>
      <c r="AZ44" s="1602"/>
      <c r="BA44" s="1502"/>
      <c r="BB44" s="1599"/>
      <c r="BC44" s="1601"/>
      <c r="BD44" s="1602"/>
      <c r="BE44" s="1496"/>
      <c r="BF44" s="1599"/>
      <c r="BG44" s="1601"/>
      <c r="BH44" s="1602"/>
      <c r="BI44" s="1496"/>
      <c r="BJ44" s="1599"/>
      <c r="BK44" s="1601"/>
      <c r="BL44" s="1602"/>
      <c r="BM44" s="1496"/>
      <c r="BN44" s="1588"/>
      <c r="BO44" s="1613"/>
      <c r="BP44" s="1622"/>
      <c r="BQ44" s="762"/>
    </row>
    <row r="45" spans="2:69">
      <c r="B45" s="1510"/>
      <c r="C45" s="1512"/>
      <c r="D45" s="1513"/>
      <c r="E45" s="764"/>
      <c r="F45" s="1605" t="str">
        <f>IF($E45="","",IF(ISERROR(DATEDIF(E45,E46,"Y")&amp;"年"&amp;DATEDIF(E45,E46,"YM")&amp;"月")=TRUE,"0年0月",DATEDIF(E45,E46,"Y")&amp;"年"&amp;DATEDIF(E45,E46,"YM")&amp;"月"))</f>
        <v/>
      </c>
      <c r="G45" s="1607">
        <v>42704</v>
      </c>
      <c r="H45" s="1609">
        <f>IF(ISERROR(DATEDIF($E45,G45,"Y"))=TRUE,0,DATEDIF($E45,G45,"Y"))</f>
        <v>116</v>
      </c>
      <c r="I45" s="1611"/>
      <c r="J45" s="1599" t="str">
        <f>IF(I45="","",IF(H45&lt;3,"×","○"))</f>
        <v/>
      </c>
      <c r="K45" s="1595">
        <v>42734</v>
      </c>
      <c r="L45" s="1597">
        <f>IF(ISERROR(DATEDIF($E45,K45,"Y"))=TRUE,0,DATEDIF($E45,K45,"Y"))</f>
        <v>116</v>
      </c>
      <c r="M45" s="1496"/>
      <c r="N45" s="1599" t="str">
        <f>IF(M45="","",IF(L45&lt;3,"×","○"))</f>
        <v/>
      </c>
      <c r="O45" s="1601">
        <v>42766</v>
      </c>
      <c r="P45" s="1602">
        <f>IF(ISERROR(DATEDIF($E45,O45,"Y"))=TRUE,0,DATEDIF($E45,O45,"Y"))</f>
        <v>117</v>
      </c>
      <c r="Q45" s="1496"/>
      <c r="R45" s="1599" t="str">
        <f>IF(Q45="","",IF(P45&lt;3,"×","○"))</f>
        <v/>
      </c>
      <c r="S45" s="1595">
        <v>42794</v>
      </c>
      <c r="T45" s="1597">
        <f>IF(ISERROR(DATEDIF($E45,S45,"Y"))=TRUE,0,DATEDIF($E45,S45,"Y"))</f>
        <v>117</v>
      </c>
      <c r="U45" s="1496"/>
      <c r="V45" s="1599" t="str">
        <f>IF(U45="","",IF(T45&lt;3,"×","○"))</f>
        <v/>
      </c>
      <c r="W45" s="1601">
        <v>42825</v>
      </c>
      <c r="X45" s="1602">
        <f>IF(ISERROR(DATEDIF($E45,W45,"Y"))=TRUE,0,DATEDIF($E45,W45,"Y"))</f>
        <v>117</v>
      </c>
      <c r="Y45" s="1496"/>
      <c r="Z45" s="1599" t="str">
        <f>IF(Y45="","",IF(X45&lt;3,"×","○"))</f>
        <v/>
      </c>
      <c r="AA45" s="1595">
        <v>42855</v>
      </c>
      <c r="AB45" s="1597">
        <f>IF(ISERROR(DATEDIF($E45,AA45,"Y"))=TRUE,0,DATEDIF($E45,AA45,"Y"))</f>
        <v>117</v>
      </c>
      <c r="AC45" s="1496"/>
      <c r="AD45" s="1599" t="str">
        <f>IF(AC45="","",IF(AB45&lt;3,"×","○"))</f>
        <v/>
      </c>
      <c r="AE45" s="1595">
        <v>42886</v>
      </c>
      <c r="AF45" s="1597">
        <f>IF(ISERROR(DATEDIF($E45,AE45,"Y"))=TRUE,0,DATEDIF($E45,AE45,"Y"))</f>
        <v>117</v>
      </c>
      <c r="AG45" s="1496"/>
      <c r="AH45" s="1599" t="str">
        <f>IF(AG45="","",IF(AF45&lt;3,"×","○"))</f>
        <v/>
      </c>
      <c r="AI45" s="1595">
        <v>42916</v>
      </c>
      <c r="AJ45" s="1597">
        <f>IF(ISERROR(DATEDIF($E45,AI45,"Y"))=TRUE,0,DATEDIF($E45,AI45,"Y"))</f>
        <v>117</v>
      </c>
      <c r="AK45" s="1496"/>
      <c r="AL45" s="1599" t="str">
        <f>IF(AK45="","",IF(AJ45&lt;3,"×","○"))</f>
        <v/>
      </c>
      <c r="AM45" s="1595">
        <v>42947</v>
      </c>
      <c r="AN45" s="1597">
        <f>IF(ISERROR(DATEDIF($E45,AM45,"Y"))=TRUE,0,DATEDIF($E45,AM45,"Y"))</f>
        <v>117</v>
      </c>
      <c r="AO45" s="1496"/>
      <c r="AP45" s="1599" t="str">
        <f>IF(AO45="","",IF(AN45&lt;3,"×","○"))</f>
        <v/>
      </c>
      <c r="AQ45" s="1595">
        <v>42978</v>
      </c>
      <c r="AR45" s="1597">
        <f>IF(ISERROR(DATEDIF($E45,AQ45,"Y"))=TRUE,0,DATEDIF($E45,AQ45,"Y"))</f>
        <v>117</v>
      </c>
      <c r="AS45" s="1496"/>
      <c r="AT45" s="1599" t="str">
        <f>IF(AS45="","",IF(AR45&lt;3,"×","○"))</f>
        <v/>
      </c>
      <c r="AU45" s="1595">
        <v>43008</v>
      </c>
      <c r="AV45" s="1597">
        <f>IF(ISERROR(DATEDIF($E45,AU45,"Y"))=TRUE,0,DATEDIF($E45,AU45,"Y"))</f>
        <v>117</v>
      </c>
      <c r="AW45" s="1496"/>
      <c r="AX45" s="1599" t="str">
        <f>IF(AW45="","",IF(AV45&lt;3,"×","○"))</f>
        <v/>
      </c>
      <c r="AY45" s="1595">
        <v>43039</v>
      </c>
      <c r="AZ45" s="1597">
        <f>IF(ISERROR(DATEDIF($E45,AY45,"Y"))=TRUE,0,DATEDIF($E45,AY45,"Y"))</f>
        <v>117</v>
      </c>
      <c r="BA45" s="1502"/>
      <c r="BB45" s="1599" t="str">
        <f>IF(BA45="","",IF(AX45&lt;3,"×","○"))</f>
        <v/>
      </c>
      <c r="BC45" s="1595">
        <v>43069</v>
      </c>
      <c r="BD45" s="1597">
        <f>IF(ISERROR(DATEDIF($E45,BC45,"Y"))=TRUE,0,DATEDIF($E45,BC45,"Y"))</f>
        <v>117</v>
      </c>
      <c r="BE45" s="1496"/>
      <c r="BF45" s="1599" t="str">
        <f>IF(BE45="","",IF(BD45&lt;3,"×","○"))</f>
        <v/>
      </c>
      <c r="BG45" s="1595">
        <v>43100</v>
      </c>
      <c r="BH45" s="1597">
        <f>IF(ISERROR(DATEDIF($E45,BG45,"Y"))=TRUE,0,DATEDIF($E45,BG45,"Y"))</f>
        <v>117</v>
      </c>
      <c r="BI45" s="1496"/>
      <c r="BJ45" s="1599" t="str">
        <f>IF(BI45="","",IF(BH45&lt;3,"×","○"))</f>
        <v/>
      </c>
      <c r="BK45" s="1595">
        <v>43131</v>
      </c>
      <c r="BL45" s="1597">
        <f>IF(ISERROR(DATEDIF($E45,BK45,"Y"))=TRUE,0,DATEDIF($E45,BK45,"Y"))</f>
        <v>118</v>
      </c>
      <c r="BM45" s="1496"/>
      <c r="BN45" s="1588" t="str">
        <f>IF(BM45="","",IF(BL45&lt;3,"×","○"))</f>
        <v/>
      </c>
      <c r="BO45" s="1590">
        <f>SUM(I45,M45,Q45,U45,Y45,AC45,AG45,AK45,AO45,AS45,AW45)</f>
        <v>0</v>
      </c>
      <c r="BP45" s="1622"/>
      <c r="BQ45" s="762"/>
    </row>
    <row r="46" spans="2:69">
      <c r="B46" s="1511"/>
      <c r="C46" s="1521"/>
      <c r="D46" s="1522"/>
      <c r="E46" s="727" t="str">
        <f>IF(E45="","",$E$20)</f>
        <v/>
      </c>
      <c r="F46" s="1605"/>
      <c r="G46" s="1614"/>
      <c r="H46" s="1615"/>
      <c r="I46" s="1611"/>
      <c r="J46" s="1599"/>
      <c r="K46" s="1601"/>
      <c r="L46" s="1602"/>
      <c r="M46" s="1496"/>
      <c r="N46" s="1599"/>
      <c r="O46" s="1601"/>
      <c r="P46" s="1602"/>
      <c r="Q46" s="1496"/>
      <c r="R46" s="1599"/>
      <c r="S46" s="1601"/>
      <c r="T46" s="1602"/>
      <c r="U46" s="1496"/>
      <c r="V46" s="1599"/>
      <c r="W46" s="1601"/>
      <c r="X46" s="1602"/>
      <c r="Y46" s="1496"/>
      <c r="Z46" s="1599"/>
      <c r="AA46" s="1601"/>
      <c r="AB46" s="1602"/>
      <c r="AC46" s="1496"/>
      <c r="AD46" s="1599"/>
      <c r="AE46" s="1601"/>
      <c r="AF46" s="1602"/>
      <c r="AG46" s="1496"/>
      <c r="AH46" s="1599"/>
      <c r="AI46" s="1601"/>
      <c r="AJ46" s="1602"/>
      <c r="AK46" s="1496"/>
      <c r="AL46" s="1599"/>
      <c r="AM46" s="1601"/>
      <c r="AN46" s="1602"/>
      <c r="AO46" s="1496"/>
      <c r="AP46" s="1599"/>
      <c r="AQ46" s="1601"/>
      <c r="AR46" s="1602"/>
      <c r="AS46" s="1496"/>
      <c r="AT46" s="1599"/>
      <c r="AU46" s="1601"/>
      <c r="AV46" s="1602"/>
      <c r="AW46" s="1496"/>
      <c r="AX46" s="1599"/>
      <c r="AY46" s="1601"/>
      <c r="AZ46" s="1602"/>
      <c r="BA46" s="1502"/>
      <c r="BB46" s="1599"/>
      <c r="BC46" s="1601"/>
      <c r="BD46" s="1602"/>
      <c r="BE46" s="1496"/>
      <c r="BF46" s="1599"/>
      <c r="BG46" s="1601"/>
      <c r="BH46" s="1602"/>
      <c r="BI46" s="1496"/>
      <c r="BJ46" s="1599"/>
      <c r="BK46" s="1601"/>
      <c r="BL46" s="1602"/>
      <c r="BM46" s="1496"/>
      <c r="BN46" s="1588"/>
      <c r="BO46" s="1590"/>
      <c r="BP46" s="1622"/>
      <c r="BQ46" s="762"/>
    </row>
    <row r="47" spans="2:69">
      <c r="B47" s="1510"/>
      <c r="C47" s="1512"/>
      <c r="D47" s="1513"/>
      <c r="E47" s="764"/>
      <c r="F47" s="1605" t="str">
        <f>IF($E47="","",DATEDIF(E47,E48,"Y")&amp;"年"&amp;DATEDIF(E47,E48,"YM")&amp;"月")</f>
        <v/>
      </c>
      <c r="G47" s="1607">
        <v>42704</v>
      </c>
      <c r="H47" s="1609">
        <f>IF(ISERROR(DATEDIF($E47,G47,"Y"))=TRUE,0,DATEDIF($E47,G47,"Y"))</f>
        <v>116</v>
      </c>
      <c r="I47" s="1611"/>
      <c r="J47" s="1599" t="str">
        <f>IF(I47="","",IF(H47&lt;3,"×","○"))</f>
        <v/>
      </c>
      <c r="K47" s="1595">
        <v>42734</v>
      </c>
      <c r="L47" s="1597">
        <f>IF(ISERROR(DATEDIF($E47,K47,"Y"))=TRUE,0,DATEDIF($E47,K47,"Y"))</f>
        <v>116</v>
      </c>
      <c r="M47" s="1496"/>
      <c r="N47" s="1603" t="str">
        <f>IF(M47="","",IF(L47&lt;3,"×","○"))</f>
        <v/>
      </c>
      <c r="O47" s="1601">
        <v>42766</v>
      </c>
      <c r="P47" s="1602">
        <f>IF(ISERROR(DATEDIF($E47,O47,"Y"))=TRUE,0,DATEDIF($E47,O47,"Y"))</f>
        <v>117</v>
      </c>
      <c r="Q47" s="1496"/>
      <c r="R47" s="1599" t="str">
        <f>IF(Q47="","",IF(P47&lt;3,"×","○"))</f>
        <v/>
      </c>
      <c r="S47" s="1595">
        <v>42794</v>
      </c>
      <c r="T47" s="1597">
        <f>IF(ISERROR(DATEDIF($E47,S47,"Y"))=TRUE,0,DATEDIF($E47,S47,"Y"))</f>
        <v>117</v>
      </c>
      <c r="U47" s="1496"/>
      <c r="V47" s="1599" t="str">
        <f>IF(U47="","",IF(T47&lt;3,"×","○"))</f>
        <v/>
      </c>
      <c r="W47" s="1601">
        <v>42825</v>
      </c>
      <c r="X47" s="1602">
        <f>IF(ISERROR(DATEDIF($E47,W47,"Y"))=TRUE,0,DATEDIF($E47,W47,"Y"))</f>
        <v>117</v>
      </c>
      <c r="Y47" s="1496"/>
      <c r="Z47" s="1599" t="str">
        <f>IF(Y47="","",IF(X47&lt;3,"×","○"))</f>
        <v/>
      </c>
      <c r="AA47" s="1595">
        <v>42855</v>
      </c>
      <c r="AB47" s="1597">
        <f>IF(ISERROR(DATEDIF($E47,AA47,"Y"))=TRUE,0,DATEDIF($E47,AA47,"Y"))</f>
        <v>117</v>
      </c>
      <c r="AC47" s="1496"/>
      <c r="AD47" s="1599" t="str">
        <f>IF(AC47="","",IF(AB47&lt;3,"×","○"))</f>
        <v/>
      </c>
      <c r="AE47" s="1595">
        <v>42886</v>
      </c>
      <c r="AF47" s="1597">
        <f>IF(ISERROR(DATEDIF($E47,AE47,"Y"))=TRUE,0,DATEDIF($E47,AE47,"Y"))</f>
        <v>117</v>
      </c>
      <c r="AG47" s="1496"/>
      <c r="AH47" s="1599" t="str">
        <f>IF(AG47="","",IF(AF47&lt;3,"×","○"))</f>
        <v/>
      </c>
      <c r="AI47" s="1595">
        <v>42916</v>
      </c>
      <c r="AJ47" s="1597">
        <f>IF(ISERROR(DATEDIF($E47,AI47,"Y"))=TRUE,0,DATEDIF($E47,AI47,"Y"))</f>
        <v>117</v>
      </c>
      <c r="AK47" s="1496"/>
      <c r="AL47" s="1599" t="str">
        <f>IF(AK47="","",IF(AJ47&lt;3,"×","○"))</f>
        <v/>
      </c>
      <c r="AM47" s="1595">
        <v>42947</v>
      </c>
      <c r="AN47" s="1597">
        <f>IF(ISERROR(DATEDIF($E47,AM47,"Y"))=TRUE,0,DATEDIF($E47,AM47,"Y"))</f>
        <v>117</v>
      </c>
      <c r="AO47" s="1502"/>
      <c r="AP47" s="1599" t="str">
        <f>IF(AO47="","",IF(AN47&lt;3,"×","○"))</f>
        <v/>
      </c>
      <c r="AQ47" s="1595">
        <v>42978</v>
      </c>
      <c r="AR47" s="1597">
        <f>IF(ISERROR(DATEDIF($E47,AQ47,"Y"))=TRUE,0,DATEDIF($E47,AQ47,"Y"))</f>
        <v>117</v>
      </c>
      <c r="AS47" s="1496"/>
      <c r="AT47" s="1599" t="str">
        <f>IF(AS47="","",IF(AR47&lt;3,"×","○"))</f>
        <v/>
      </c>
      <c r="AU47" s="1595">
        <v>43008</v>
      </c>
      <c r="AV47" s="1597">
        <f>IF(ISERROR(DATEDIF($E47,AU47,"Y"))=TRUE,0,DATEDIF($E47,AU47,"Y"))</f>
        <v>117</v>
      </c>
      <c r="AW47" s="1496"/>
      <c r="AX47" s="1599" t="str">
        <f>IF(AW47="","",IF(AV47&lt;3,"×","○"))</f>
        <v/>
      </c>
      <c r="AY47" s="1595">
        <v>43039</v>
      </c>
      <c r="AZ47" s="1597">
        <f>IF(ISERROR(DATEDIF($E47,AY47,"Y"))=TRUE,0,DATEDIF($E47,AY47,"Y"))</f>
        <v>117</v>
      </c>
      <c r="BA47" s="1502"/>
      <c r="BB47" s="1599" t="str">
        <f>IF(BA47="","",IF(AX47&lt;3,"×","○"))</f>
        <v/>
      </c>
      <c r="BC47" s="1595">
        <v>43069</v>
      </c>
      <c r="BD47" s="1597">
        <f>IF(ISERROR(DATEDIF($E47,BC47,"Y"))=TRUE,0,DATEDIF($E47,BC47,"Y"))</f>
        <v>117</v>
      </c>
      <c r="BE47" s="1502"/>
      <c r="BF47" s="1599" t="str">
        <f>IF(BE47="","",IF(BD47&lt;3,"×","○"))</f>
        <v/>
      </c>
      <c r="BG47" s="1595">
        <v>43100</v>
      </c>
      <c r="BH47" s="1597">
        <f>IF(ISERROR(DATEDIF($E47,BG47,"Y"))=TRUE,0,DATEDIF($E47,BG47,"Y"))</f>
        <v>117</v>
      </c>
      <c r="BI47" s="1496"/>
      <c r="BJ47" s="1599" t="str">
        <f>IF(BI47="","",IF(BH47&lt;3,"×","○"))</f>
        <v/>
      </c>
      <c r="BK47" s="1595">
        <v>43131</v>
      </c>
      <c r="BL47" s="1597">
        <f>IF(ISERROR(DATEDIF($E47,BK47,"Y"))=TRUE,0,DATEDIF($E47,BK47,"Y"))</f>
        <v>118</v>
      </c>
      <c r="BM47" s="1496"/>
      <c r="BN47" s="1588" t="str">
        <f>IF(BM47="","",IF(BL47&lt;3,"×","○"))</f>
        <v/>
      </c>
      <c r="BO47" s="1590">
        <f>SUM(I47,M47,Q47,U47,Y47,AC47,AG47,AK47,AO47,AS47,AW47)</f>
        <v>0</v>
      </c>
      <c r="BP47" s="1622"/>
      <c r="BQ47" s="762"/>
    </row>
    <row r="48" spans="2:69" ht="14.25" thickBot="1">
      <c r="B48" s="1511"/>
      <c r="C48" s="1514"/>
      <c r="D48" s="1515"/>
      <c r="E48" s="728" t="str">
        <f>IF(E47="","",$E$20)</f>
        <v/>
      </c>
      <c r="F48" s="1606"/>
      <c r="G48" s="1608"/>
      <c r="H48" s="1610"/>
      <c r="I48" s="1612"/>
      <c r="J48" s="1600"/>
      <c r="K48" s="1596"/>
      <c r="L48" s="1598"/>
      <c r="M48" s="1497"/>
      <c r="N48" s="1604"/>
      <c r="O48" s="1596"/>
      <c r="P48" s="1598"/>
      <c r="Q48" s="1497"/>
      <c r="R48" s="1600"/>
      <c r="S48" s="1596"/>
      <c r="T48" s="1598"/>
      <c r="U48" s="1497"/>
      <c r="V48" s="1600"/>
      <c r="W48" s="1596"/>
      <c r="X48" s="1598"/>
      <c r="Y48" s="1497"/>
      <c r="Z48" s="1600"/>
      <c r="AA48" s="1596"/>
      <c r="AB48" s="1598"/>
      <c r="AC48" s="1497"/>
      <c r="AD48" s="1600"/>
      <c r="AE48" s="1596"/>
      <c r="AF48" s="1598"/>
      <c r="AG48" s="1497"/>
      <c r="AH48" s="1600"/>
      <c r="AI48" s="1596"/>
      <c r="AJ48" s="1598"/>
      <c r="AK48" s="1497"/>
      <c r="AL48" s="1600"/>
      <c r="AM48" s="1596"/>
      <c r="AN48" s="1598"/>
      <c r="AO48" s="1503"/>
      <c r="AP48" s="1600"/>
      <c r="AQ48" s="1596"/>
      <c r="AR48" s="1598"/>
      <c r="AS48" s="1497"/>
      <c r="AT48" s="1600"/>
      <c r="AU48" s="1596"/>
      <c r="AV48" s="1598"/>
      <c r="AW48" s="1497"/>
      <c r="AX48" s="1600"/>
      <c r="AY48" s="1596"/>
      <c r="AZ48" s="1598"/>
      <c r="BA48" s="1503"/>
      <c r="BB48" s="1600"/>
      <c r="BC48" s="1596"/>
      <c r="BD48" s="1598"/>
      <c r="BE48" s="1503"/>
      <c r="BF48" s="1600"/>
      <c r="BG48" s="1596"/>
      <c r="BH48" s="1598"/>
      <c r="BI48" s="1497"/>
      <c r="BJ48" s="1600"/>
      <c r="BK48" s="1596"/>
      <c r="BL48" s="1598"/>
      <c r="BM48" s="1497"/>
      <c r="BN48" s="1589"/>
      <c r="BO48" s="1591"/>
      <c r="BP48" s="1623"/>
      <c r="BQ48" s="762"/>
    </row>
    <row r="49" spans="2:69" ht="29.25" customHeight="1" thickTop="1">
      <c r="B49" s="1592" t="s">
        <v>361</v>
      </c>
      <c r="C49" s="1593"/>
      <c r="D49" s="1593"/>
      <c r="E49" s="1593"/>
      <c r="F49" s="1594"/>
      <c r="G49" s="765"/>
      <c r="H49" s="766"/>
      <c r="I49" s="1584">
        <f>SUM(I19:I48)</f>
        <v>0</v>
      </c>
      <c r="J49" s="1585"/>
      <c r="K49" s="767"/>
      <c r="L49" s="767"/>
      <c r="M49" s="1584">
        <f>SUM(M19:M48)</f>
        <v>0</v>
      </c>
      <c r="N49" s="1585"/>
      <c r="O49" s="767"/>
      <c r="P49" s="768"/>
      <c r="Q49" s="1584">
        <f>SUM(Q19:Q48)</f>
        <v>0</v>
      </c>
      <c r="R49" s="1585"/>
      <c r="S49" s="767"/>
      <c r="T49" s="767"/>
      <c r="U49" s="1584">
        <f>SUM(U19:U48)</f>
        <v>0</v>
      </c>
      <c r="V49" s="1585"/>
      <c r="W49" s="767"/>
      <c r="X49" s="767"/>
      <c r="Y49" s="1584">
        <f>SUM(Y19:Y48)</f>
        <v>0</v>
      </c>
      <c r="Z49" s="1585"/>
      <c r="AA49" s="767"/>
      <c r="AB49" s="768"/>
      <c r="AC49" s="1584">
        <f>SUM(AC19:AC48)</f>
        <v>0</v>
      </c>
      <c r="AD49" s="1585"/>
      <c r="AE49" s="767"/>
      <c r="AF49" s="767"/>
      <c r="AG49" s="1584">
        <f>SUM(AG19:AG48)</f>
        <v>0</v>
      </c>
      <c r="AH49" s="1585"/>
      <c r="AI49" s="767"/>
      <c r="AJ49" s="767"/>
      <c r="AK49" s="1584">
        <f>SUM(AK19:AK48)</f>
        <v>0</v>
      </c>
      <c r="AL49" s="1585"/>
      <c r="AM49" s="767"/>
      <c r="AN49" s="768"/>
      <c r="AO49" s="1584">
        <f>SUM(AO19:AO48)</f>
        <v>0</v>
      </c>
      <c r="AP49" s="1585"/>
      <c r="AQ49" s="767"/>
      <c r="AR49" s="767"/>
      <c r="AS49" s="1584">
        <f>SUM(AS19:AS48)</f>
        <v>0</v>
      </c>
      <c r="AT49" s="1585"/>
      <c r="AU49" s="767"/>
      <c r="AV49" s="767"/>
      <c r="AW49" s="1584">
        <f>SUM(AW19:AW48)</f>
        <v>0</v>
      </c>
      <c r="AX49" s="1585"/>
      <c r="AY49" s="767"/>
      <c r="AZ49" s="767"/>
      <c r="BA49" s="1587">
        <f>SUM(BA19:BA48)</f>
        <v>0</v>
      </c>
      <c r="BB49" s="1585"/>
      <c r="BC49" s="767"/>
      <c r="BD49" s="768"/>
      <c r="BE49" s="1584">
        <f>SUM(BE19:BE48)</f>
        <v>0</v>
      </c>
      <c r="BF49" s="1585"/>
      <c r="BG49" s="767"/>
      <c r="BH49" s="767"/>
      <c r="BI49" s="1584">
        <f>SUM(BI19:BI48)</f>
        <v>0</v>
      </c>
      <c r="BJ49" s="1585"/>
      <c r="BK49" s="767"/>
      <c r="BL49" s="767"/>
      <c r="BM49" s="1584">
        <f>SUM(BM19:BM48)</f>
        <v>0</v>
      </c>
      <c r="BN49" s="1586"/>
      <c r="BO49" s="769">
        <f>SUM(I49:AX49)</f>
        <v>0</v>
      </c>
      <c r="BP49" s="770" t="e">
        <f>BO49/BO50</f>
        <v>#DIV/0!</v>
      </c>
      <c r="BQ49" s="762"/>
    </row>
    <row r="50" spans="2:69" ht="35.25" hidden="1" customHeight="1">
      <c r="B50" s="771"/>
      <c r="C50" s="772"/>
      <c r="D50" s="772"/>
      <c r="E50" s="772"/>
      <c r="F50" s="773"/>
      <c r="G50" s="774"/>
      <c r="H50" s="766"/>
      <c r="I50" s="1579">
        <f>IF(I49&gt;0,1,0)</f>
        <v>0</v>
      </c>
      <c r="J50" s="1580"/>
      <c r="K50" s="775"/>
      <c r="L50" s="775"/>
      <c r="M50" s="1579">
        <f>IF(M49&gt;0,1,0)</f>
        <v>0</v>
      </c>
      <c r="N50" s="1580"/>
      <c r="O50" s="775"/>
      <c r="P50" s="776"/>
      <c r="Q50" s="1579">
        <f>IF(Q49&gt;0,1,0)</f>
        <v>0</v>
      </c>
      <c r="R50" s="1580"/>
      <c r="S50" s="775"/>
      <c r="T50" s="775"/>
      <c r="U50" s="1579">
        <f>IF(U49&gt;0,1,0)</f>
        <v>0</v>
      </c>
      <c r="V50" s="1580"/>
      <c r="W50" s="775"/>
      <c r="X50" s="775"/>
      <c r="Y50" s="1579">
        <f>IF(Y49&gt;0,1,0)</f>
        <v>0</v>
      </c>
      <c r="Z50" s="1580"/>
      <c r="AA50" s="775"/>
      <c r="AB50" s="776"/>
      <c r="AC50" s="1579">
        <f>IF(AC49&gt;0,1,0)</f>
        <v>0</v>
      </c>
      <c r="AD50" s="1580"/>
      <c r="AE50" s="775"/>
      <c r="AF50" s="775"/>
      <c r="AG50" s="1579">
        <f>IF(AG49&gt;0,1,0)</f>
        <v>0</v>
      </c>
      <c r="AH50" s="1580"/>
      <c r="AI50" s="775"/>
      <c r="AJ50" s="775"/>
      <c r="AK50" s="1579">
        <f>IF(AK49&gt;0,1,0)</f>
        <v>0</v>
      </c>
      <c r="AL50" s="1580"/>
      <c r="AM50" s="775"/>
      <c r="AN50" s="776"/>
      <c r="AO50" s="1579">
        <f>IF(AO49&gt;0,1,0)</f>
        <v>0</v>
      </c>
      <c r="AP50" s="1580"/>
      <c r="AQ50" s="775"/>
      <c r="AR50" s="775"/>
      <c r="AS50" s="1579">
        <f>IF(AS49&gt;0,1,0)</f>
        <v>0</v>
      </c>
      <c r="AT50" s="1580"/>
      <c r="AU50" s="775"/>
      <c r="AV50" s="775"/>
      <c r="AW50" s="1579">
        <f>IF(AW49&gt;0,1,0)</f>
        <v>0</v>
      </c>
      <c r="AX50" s="1580"/>
      <c r="AY50" s="775"/>
      <c r="AZ50" s="775"/>
      <c r="BA50" s="1579">
        <f>IF(BA49&gt;0,1,0)</f>
        <v>0</v>
      </c>
      <c r="BB50" s="1580"/>
      <c r="BC50" s="775"/>
      <c r="BD50" s="776"/>
      <c r="BE50" s="1579">
        <f>IF(BE49&gt;0,1,0)</f>
        <v>0</v>
      </c>
      <c r="BF50" s="1580"/>
      <c r="BG50" s="775"/>
      <c r="BH50" s="775"/>
      <c r="BI50" s="1579">
        <f>IF(BI49&gt;0,1,0)</f>
        <v>0</v>
      </c>
      <c r="BJ50" s="1580"/>
      <c r="BK50" s="775"/>
      <c r="BL50" s="775"/>
      <c r="BM50" s="1579">
        <f>IF(BM49&gt;0,1,0)</f>
        <v>0</v>
      </c>
      <c r="BN50" s="1580"/>
      <c r="BO50" s="769">
        <f>SUM(I50:AX50)</f>
        <v>0</v>
      </c>
      <c r="BP50" s="770"/>
      <c r="BQ50" s="762"/>
    </row>
    <row r="51" spans="2:69" ht="27" customHeight="1" thickBot="1">
      <c r="B51" s="1581" t="s">
        <v>362</v>
      </c>
      <c r="C51" s="1582"/>
      <c r="D51" s="1582"/>
      <c r="E51" s="1582"/>
      <c r="F51" s="1583"/>
      <c r="G51" s="777"/>
      <c r="H51" s="778"/>
      <c r="I51" s="1572">
        <f>SUMIF(J19:J48,"○",I19:I48)</f>
        <v>0</v>
      </c>
      <c r="J51" s="1573" t="e">
        <f>SUMIF(I59:I66,"介護",#REF!)</f>
        <v>#REF!</v>
      </c>
      <c r="K51" s="779"/>
      <c r="L51" s="779"/>
      <c r="M51" s="1572">
        <f>SUMIF(N19:N48,"○",M19:M48)</f>
        <v>0</v>
      </c>
      <c r="N51" s="1573" t="e">
        <f>SUMIF(M59:M66,"介護",#REF!)</f>
        <v>#REF!</v>
      </c>
      <c r="O51" s="779"/>
      <c r="P51" s="780"/>
      <c r="Q51" s="1572">
        <f>SUMIF(R19:R48,"○",Q19:Q48)</f>
        <v>0</v>
      </c>
      <c r="R51" s="1573" t="e">
        <f>SUMIF(Q59:Q66,"介護",#REF!)</f>
        <v>#REF!</v>
      </c>
      <c r="S51" s="779"/>
      <c r="T51" s="779"/>
      <c r="U51" s="1572">
        <f>SUMIF(V19:V48,"○",U19:U48)</f>
        <v>0</v>
      </c>
      <c r="V51" s="1573" t="e">
        <f>SUMIF(U58:U65,"介護",#REF!)</f>
        <v>#REF!</v>
      </c>
      <c r="W51" s="779"/>
      <c r="X51" s="779"/>
      <c r="Y51" s="1572">
        <f>SUMIF(Z19:Z48,"○",Y19:Y48)</f>
        <v>0</v>
      </c>
      <c r="Z51" s="1573" t="e">
        <f>SUMIF(Y58:Y65,"介護",#REF!)</f>
        <v>#REF!</v>
      </c>
      <c r="AA51" s="779"/>
      <c r="AB51" s="780"/>
      <c r="AC51" s="1572">
        <f>SUMIF(AD19:AD48,"○",AC19:AC48)</f>
        <v>0</v>
      </c>
      <c r="AD51" s="1573" t="e">
        <f>SUMIF(AC58:AC65,"介護",#REF!)</f>
        <v>#REF!</v>
      </c>
      <c r="AE51" s="779"/>
      <c r="AF51" s="779"/>
      <c r="AG51" s="1572">
        <f>SUMIF(AH19:AH48,"○",AG19:AG48)</f>
        <v>0</v>
      </c>
      <c r="AH51" s="1573" t="e">
        <f>SUMIF(AG58:AG65,"介護",#REF!)</f>
        <v>#REF!</v>
      </c>
      <c r="AI51" s="779"/>
      <c r="AJ51" s="779"/>
      <c r="AK51" s="1572">
        <f>SUMIF(AL19:AL48,"○",AK19:AK48)</f>
        <v>0</v>
      </c>
      <c r="AL51" s="1573" t="e">
        <f>SUMIF(AK57:AK64,"介護",#REF!)</f>
        <v>#REF!</v>
      </c>
      <c r="AM51" s="779"/>
      <c r="AN51" s="780"/>
      <c r="AO51" s="1572">
        <f>SUMIF(AP19:AP48,"○",AO19:AO48)</f>
        <v>0</v>
      </c>
      <c r="AP51" s="1573" t="e">
        <f>SUMIF(AO57:AO64,"介護",#REF!)</f>
        <v>#REF!</v>
      </c>
      <c r="AQ51" s="779"/>
      <c r="AR51" s="779"/>
      <c r="AS51" s="1572">
        <f>SUMIF(AT19:AT48,"○",AS19:AS48)</f>
        <v>0</v>
      </c>
      <c r="AT51" s="1573" t="e">
        <f>SUMIF(AS57:AS64,"介護",#REF!)</f>
        <v>#REF!</v>
      </c>
      <c r="AU51" s="779"/>
      <c r="AV51" s="779"/>
      <c r="AW51" s="1572">
        <f>SUMIF(AX19:AX48,"○",AW19:AW48)</f>
        <v>0</v>
      </c>
      <c r="AX51" s="1573" t="e">
        <f>SUMIF(AW57:AW64,"介護",#REF!)</f>
        <v>#REF!</v>
      </c>
      <c r="AY51" s="779"/>
      <c r="AZ51" s="779"/>
      <c r="BA51" s="1572">
        <f>SUMIF(BB19:BB48,"○",BA19:BA48)</f>
        <v>0</v>
      </c>
      <c r="BB51" s="1573" t="e">
        <f>SUMIF(BA57:BA64,"介護",#REF!)</f>
        <v>#REF!</v>
      </c>
      <c r="BC51" s="779"/>
      <c r="BD51" s="780"/>
      <c r="BE51" s="1572">
        <f>SUMIF(BF19:BF48,"○",BE19:BE48)</f>
        <v>0</v>
      </c>
      <c r="BF51" s="1573" t="e">
        <f>SUMIF(BE57:BE64,"介護",#REF!)</f>
        <v>#REF!</v>
      </c>
      <c r="BG51" s="779"/>
      <c r="BH51" s="779"/>
      <c r="BI51" s="1572">
        <f>SUMIF(BJ19:BJ48,"○",BI19:BI48)</f>
        <v>0</v>
      </c>
      <c r="BJ51" s="1573" t="e">
        <f>SUMIF(BI57:BI64,"介護",#REF!)</f>
        <v>#REF!</v>
      </c>
      <c r="BK51" s="779"/>
      <c r="BL51" s="779"/>
      <c r="BM51" s="1572">
        <f>SUMIF(BN19:BN48,"○",BM19:BM48)</f>
        <v>0</v>
      </c>
      <c r="BN51" s="1573" t="e">
        <f>SUMIF(BM57:BM64,"介護",#REF!)</f>
        <v>#REF!</v>
      </c>
      <c r="BO51" s="781">
        <f>AW51+AS51+AO51+AK51+AG51+AC51+Y51+U51+Q51+M51+I51</f>
        <v>0</v>
      </c>
      <c r="BP51" s="782" t="e">
        <f>BO51/BO50</f>
        <v>#DIV/0!</v>
      </c>
      <c r="BQ51" s="762"/>
    </row>
    <row r="52" spans="2:69" ht="10.5" customHeight="1" thickBot="1">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39"/>
      <c r="BK52" s="739"/>
      <c r="BL52" s="739"/>
      <c r="BM52" s="739"/>
      <c r="BN52" s="739"/>
      <c r="BO52" s="739"/>
      <c r="BP52" s="738"/>
    </row>
    <row r="53" spans="2:69" ht="21" customHeight="1" thickBot="1">
      <c r="B53" s="783"/>
      <c r="C53" s="738"/>
      <c r="D53" s="738"/>
      <c r="E53" s="784"/>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1574" t="s">
        <v>363</v>
      </c>
      <c r="AT53" s="1575"/>
      <c r="AU53" s="1575"/>
      <c r="AV53" s="1575"/>
      <c r="AW53" s="1575"/>
      <c r="AX53" s="1576"/>
      <c r="AY53" s="785"/>
      <c r="AZ53" s="785"/>
      <c r="BA53" s="785"/>
      <c r="BB53" s="785"/>
      <c r="BC53" s="785"/>
      <c r="BD53" s="785"/>
      <c r="BE53" s="785"/>
      <c r="BF53" s="785"/>
      <c r="BG53" s="785"/>
      <c r="BH53" s="785"/>
      <c r="BI53" s="1574" t="s">
        <v>363</v>
      </c>
      <c r="BJ53" s="1575"/>
      <c r="BK53" s="1575"/>
      <c r="BL53" s="1575"/>
      <c r="BM53" s="1575"/>
      <c r="BN53" s="1576"/>
      <c r="BO53" s="1577" t="e">
        <f>BP51/BP49</f>
        <v>#DIV/0!</v>
      </c>
      <c r="BP53" s="1578"/>
      <c r="BQ53" s="762"/>
    </row>
    <row r="54" spans="2:69" ht="15.75" customHeight="1">
      <c r="B54" s="786" t="s">
        <v>364</v>
      </c>
      <c r="C54" s="738"/>
      <c r="D54" s="738"/>
      <c r="E54" s="784"/>
      <c r="F54" s="785"/>
      <c r="G54" s="785"/>
      <c r="H54" s="785"/>
      <c r="I54" s="785"/>
      <c r="J54" s="785"/>
      <c r="K54" s="785"/>
      <c r="L54" s="785"/>
      <c r="M54" s="785"/>
      <c r="N54" s="785"/>
      <c r="O54" s="785"/>
      <c r="P54" s="785"/>
      <c r="Q54" s="785"/>
      <c r="R54" s="785"/>
      <c r="S54" s="785"/>
      <c r="T54" s="785"/>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row>
    <row r="55" spans="2:69" ht="15.95" customHeight="1">
      <c r="B55" s="787"/>
      <c r="C55" s="738"/>
      <c r="D55" s="738"/>
      <c r="E55" s="784"/>
      <c r="F55" s="785"/>
      <c r="G55" s="785"/>
      <c r="H55" s="785"/>
      <c r="I55" s="785"/>
      <c r="J55" s="785"/>
      <c r="K55" s="785"/>
      <c r="L55" s="785"/>
      <c r="M55" s="785"/>
      <c r="N55" s="785"/>
      <c r="O55" s="785"/>
      <c r="P55" s="785"/>
      <c r="Q55" s="785"/>
      <c r="R55" s="785"/>
      <c r="S55" s="785"/>
      <c r="T55" s="785"/>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8"/>
      <c r="AV55" s="738"/>
      <c r="AW55" s="738"/>
      <c r="AX55" s="738"/>
      <c r="AY55" s="738"/>
      <c r="AZ55" s="738"/>
      <c r="BA55" s="738"/>
      <c r="BB55" s="738"/>
      <c r="BC55" s="738"/>
      <c r="BD55" s="738"/>
      <c r="BE55" s="738"/>
      <c r="BF55" s="738"/>
      <c r="BG55" s="738"/>
      <c r="BH55" s="738"/>
      <c r="BI55" s="738"/>
      <c r="BJ55" s="738"/>
      <c r="BK55" s="738"/>
      <c r="BL55" s="738"/>
      <c r="BM55" s="738"/>
      <c r="BN55" s="738"/>
      <c r="BO55" s="738"/>
      <c r="BP55" s="738"/>
    </row>
    <row r="56" spans="2:69" ht="15.95" customHeight="1">
      <c r="B56" s="739" t="s">
        <v>365</v>
      </c>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9"/>
      <c r="AJ56" s="739"/>
      <c r="AK56" s="739"/>
      <c r="AL56" s="739"/>
      <c r="AM56" s="739"/>
      <c r="AN56" s="739"/>
      <c r="AO56" s="739"/>
      <c r="AP56" s="739"/>
      <c r="AQ56" s="739"/>
      <c r="AR56" s="739"/>
      <c r="AS56" s="739"/>
      <c r="AT56" s="739"/>
      <c r="AU56" s="739"/>
      <c r="AV56" s="739"/>
      <c r="AW56" s="739"/>
      <c r="AX56" s="739"/>
      <c r="AY56" s="739"/>
      <c r="AZ56" s="739"/>
      <c r="BA56" s="739"/>
      <c r="BB56" s="739"/>
      <c r="BC56" s="739"/>
      <c r="BD56" s="739"/>
      <c r="BE56" s="739"/>
      <c r="BF56" s="739"/>
      <c r="BG56" s="739"/>
      <c r="BH56" s="739"/>
      <c r="BI56" s="739"/>
      <c r="BJ56" s="739"/>
      <c r="BK56" s="739"/>
      <c r="BL56" s="739"/>
      <c r="BM56" s="739"/>
      <c r="BN56" s="739"/>
      <c r="BO56" s="739"/>
      <c r="BP56" s="738"/>
    </row>
    <row r="57" spans="2:69" ht="15.95" customHeight="1">
      <c r="B57" s="738" t="s">
        <v>285</v>
      </c>
      <c r="C57" s="738"/>
      <c r="D57" s="738"/>
      <c r="E57" s="738"/>
      <c r="F57" s="738"/>
      <c r="G57" s="738"/>
      <c r="H57" s="738"/>
      <c r="I57" s="738"/>
      <c r="J57" s="738"/>
      <c r="K57" s="738"/>
      <c r="L57" s="738"/>
      <c r="M57" s="738"/>
      <c r="N57" s="738"/>
      <c r="O57" s="738"/>
      <c r="P57" s="738"/>
      <c r="Q57" s="738"/>
      <c r="R57" s="738"/>
      <c r="S57" s="738"/>
      <c r="T57" s="738"/>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39"/>
      <c r="AY57" s="739"/>
      <c r="AZ57" s="739"/>
      <c r="BA57" s="739"/>
      <c r="BB57" s="739"/>
      <c r="BC57" s="739"/>
      <c r="BD57" s="739"/>
      <c r="BE57" s="739"/>
      <c r="BF57" s="739"/>
      <c r="BG57" s="739"/>
      <c r="BH57" s="739"/>
      <c r="BI57" s="739"/>
      <c r="BJ57" s="739"/>
      <c r="BK57" s="739"/>
      <c r="BL57" s="739"/>
      <c r="BM57" s="739"/>
      <c r="BN57" s="739"/>
      <c r="BO57" s="739"/>
      <c r="BP57" s="738"/>
    </row>
    <row r="58" spans="2:69" ht="15.95" customHeight="1">
      <c r="B58" s="739" t="s">
        <v>366</v>
      </c>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39"/>
      <c r="AR58" s="739"/>
      <c r="AS58" s="739"/>
      <c r="AT58" s="739"/>
      <c r="AU58" s="739"/>
      <c r="AV58" s="739"/>
      <c r="AW58" s="739"/>
      <c r="AX58" s="739"/>
      <c r="AY58" s="739"/>
      <c r="AZ58" s="739"/>
      <c r="BA58" s="739"/>
      <c r="BB58" s="739"/>
      <c r="BC58" s="739"/>
      <c r="BD58" s="739"/>
      <c r="BE58" s="739"/>
      <c r="BF58" s="739"/>
      <c r="BG58" s="739"/>
      <c r="BH58" s="739"/>
      <c r="BI58" s="739"/>
      <c r="BJ58" s="739"/>
      <c r="BK58" s="739"/>
      <c r="BL58" s="739"/>
      <c r="BM58" s="739"/>
      <c r="BN58" s="739"/>
      <c r="BO58" s="739"/>
      <c r="BP58" s="738"/>
    </row>
    <row r="59" spans="2:69" ht="15.95" customHeight="1">
      <c r="B59" s="739" t="s">
        <v>367</v>
      </c>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88"/>
      <c r="AJ59" s="788"/>
      <c r="AK59" s="788"/>
      <c r="AL59" s="788"/>
      <c r="AM59" s="788"/>
      <c r="AN59" s="788"/>
      <c r="AO59" s="788"/>
      <c r="AP59" s="788"/>
      <c r="AQ59" s="788"/>
      <c r="AR59" s="788"/>
      <c r="AS59" s="788"/>
      <c r="AT59" s="788"/>
      <c r="AU59" s="788"/>
      <c r="AV59" s="788"/>
      <c r="AW59" s="788"/>
      <c r="AX59" s="788"/>
      <c r="AY59" s="788"/>
      <c r="AZ59" s="788"/>
      <c r="BA59" s="788"/>
      <c r="BB59" s="788"/>
      <c r="BC59" s="788"/>
      <c r="BD59" s="788"/>
      <c r="BE59" s="788"/>
      <c r="BF59" s="788"/>
      <c r="BG59" s="788"/>
      <c r="BH59" s="788"/>
      <c r="BI59" s="788"/>
      <c r="BJ59" s="788"/>
      <c r="BK59" s="788"/>
      <c r="BL59" s="788"/>
      <c r="BM59" s="788"/>
      <c r="BN59" s="788"/>
      <c r="BO59" s="788"/>
      <c r="BP59" s="788"/>
    </row>
    <row r="60" spans="2:69" ht="15.95" customHeight="1">
      <c r="B60" s="739"/>
      <c r="C60" s="739"/>
      <c r="D60" s="739"/>
      <c r="E60" s="739"/>
      <c r="F60" s="739"/>
      <c r="G60" s="739"/>
      <c r="H60" s="739"/>
      <c r="I60" s="739"/>
      <c r="J60" s="739"/>
      <c r="K60" s="739"/>
      <c r="L60" s="739"/>
      <c r="M60" s="739"/>
      <c r="N60" s="739"/>
      <c r="O60" s="739"/>
      <c r="P60" s="739"/>
      <c r="Q60" s="739"/>
      <c r="R60" s="739"/>
      <c r="S60" s="739"/>
      <c r="T60" s="739"/>
      <c r="U60" s="788"/>
      <c r="V60" s="788"/>
      <c r="W60" s="788"/>
      <c r="X60" s="788"/>
      <c r="Y60" s="788"/>
      <c r="Z60" s="788"/>
      <c r="AA60" s="788"/>
      <c r="AB60" s="788"/>
      <c r="AC60" s="788"/>
      <c r="AD60" s="788"/>
      <c r="AE60" s="788"/>
      <c r="AF60" s="788"/>
      <c r="AG60" s="788"/>
      <c r="AH60" s="788"/>
      <c r="AI60" s="788"/>
      <c r="AJ60" s="788"/>
      <c r="AK60" s="788"/>
      <c r="AL60" s="788"/>
      <c r="AM60" s="788"/>
      <c r="AN60" s="788"/>
      <c r="AO60" s="788"/>
      <c r="AP60" s="788"/>
      <c r="AQ60" s="788"/>
      <c r="AR60" s="788"/>
      <c r="AS60" s="788"/>
      <c r="AT60" s="788"/>
      <c r="AU60" s="788"/>
      <c r="AV60" s="788"/>
      <c r="AW60" s="788"/>
      <c r="AX60" s="788"/>
      <c r="AY60" s="788"/>
      <c r="AZ60" s="788"/>
      <c r="BA60" s="788"/>
      <c r="BB60" s="788"/>
      <c r="BC60" s="788"/>
      <c r="BD60" s="788"/>
      <c r="BE60" s="788"/>
      <c r="BF60" s="788"/>
      <c r="BG60" s="788"/>
      <c r="BH60" s="788"/>
      <c r="BI60" s="788"/>
      <c r="BJ60" s="788"/>
      <c r="BK60" s="788"/>
      <c r="BL60" s="788"/>
      <c r="BM60" s="788"/>
      <c r="BN60" s="788"/>
      <c r="BO60" s="788"/>
      <c r="BP60" s="788"/>
    </row>
    <row r="61" spans="2:69" ht="18" customHeight="1">
      <c r="B61" s="788"/>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row>
    <row r="62" spans="2:69" ht="18" customHeight="1">
      <c r="B62" s="788"/>
      <c r="C62" s="788"/>
      <c r="D62" s="788"/>
      <c r="E62" s="788"/>
      <c r="F62" s="788"/>
      <c r="G62" s="788"/>
      <c r="H62" s="788"/>
      <c r="I62" s="788"/>
      <c r="J62" s="788"/>
      <c r="K62" s="788"/>
      <c r="L62" s="788"/>
      <c r="M62" s="788"/>
      <c r="N62" s="788"/>
      <c r="O62" s="788"/>
      <c r="P62" s="788"/>
      <c r="Q62" s="788"/>
      <c r="R62" s="788"/>
      <c r="S62" s="788"/>
      <c r="T62" s="788"/>
    </row>
    <row r="63" spans="2:69" ht="18" customHeight="1">
      <c r="B63" s="788"/>
    </row>
    <row r="64" spans="2:69" ht="18" customHeight="1">
      <c r="B64" s="788"/>
    </row>
    <row r="65" ht="18" customHeight="1"/>
    <row r="66" ht="18" customHeight="1"/>
    <row r="67" ht="18" customHeight="1"/>
    <row r="68" ht="18" customHeight="1"/>
    <row r="69" ht="18" customHeight="1"/>
  </sheetData>
  <sheetProtection sheet="1" objects="1" scenarios="1" selectLockedCells="1"/>
  <mergeCells count="1103">
    <mergeCell ref="BO1:BP1"/>
    <mergeCell ref="B2:BP2"/>
    <mergeCell ref="B5:C5"/>
    <mergeCell ref="E5:R5"/>
    <mergeCell ref="B6:C6"/>
    <mergeCell ref="E6:R6"/>
    <mergeCell ref="Q16:R16"/>
    <mergeCell ref="S16:S18"/>
    <mergeCell ref="T16:T18"/>
    <mergeCell ref="U16:V16"/>
    <mergeCell ref="W16:W18"/>
    <mergeCell ref="X16:X18"/>
    <mergeCell ref="U17:U18"/>
    <mergeCell ref="V17:V18"/>
    <mergeCell ref="I16:J16"/>
    <mergeCell ref="K16:K18"/>
    <mergeCell ref="L16:L18"/>
    <mergeCell ref="M16:N16"/>
    <mergeCell ref="O16:O18"/>
    <mergeCell ref="P16:P18"/>
    <mergeCell ref="B7:C7"/>
    <mergeCell ref="E7:R7"/>
    <mergeCell ref="B8:C8"/>
    <mergeCell ref="I8:R8"/>
    <mergeCell ref="I14:N14"/>
    <mergeCell ref="B16:B18"/>
    <mergeCell ref="C16:D18"/>
    <mergeCell ref="E16:F16"/>
    <mergeCell ref="G16:G18"/>
    <mergeCell ref="H16:H18"/>
    <mergeCell ref="AG16:AH16"/>
    <mergeCell ref="AI16:AI18"/>
    <mergeCell ref="AJ16:AJ18"/>
    <mergeCell ref="AK16:AL16"/>
    <mergeCell ref="AM16:AM18"/>
    <mergeCell ref="AN16:AN18"/>
    <mergeCell ref="AG17:AG18"/>
    <mergeCell ref="AH17:AH18"/>
    <mergeCell ref="AK17:AK18"/>
    <mergeCell ref="AL17:AL18"/>
    <mergeCell ref="Y16:Z16"/>
    <mergeCell ref="AA16:AA18"/>
    <mergeCell ref="AB16:AB18"/>
    <mergeCell ref="AC16:AD16"/>
    <mergeCell ref="AE16:AE18"/>
    <mergeCell ref="AF16:AF18"/>
    <mergeCell ref="Y17:Y18"/>
    <mergeCell ref="Z17:Z18"/>
    <mergeCell ref="AC17:AC18"/>
    <mergeCell ref="AD17:AD18"/>
    <mergeCell ref="BA16:BB16"/>
    <mergeCell ref="BC16:BC18"/>
    <mergeCell ref="BD16:BD18"/>
    <mergeCell ref="AW17:AW18"/>
    <mergeCell ref="AX17:AX18"/>
    <mergeCell ref="BA17:BA18"/>
    <mergeCell ref="BB17:BB18"/>
    <mergeCell ref="AO16:AP16"/>
    <mergeCell ref="AQ16:AQ18"/>
    <mergeCell ref="AR16:AR18"/>
    <mergeCell ref="AS16:AT16"/>
    <mergeCell ref="AU16:AU18"/>
    <mergeCell ref="AV16:AV18"/>
    <mergeCell ref="AO17:AO18"/>
    <mergeCell ref="AP17:AP18"/>
    <mergeCell ref="AS17:AS18"/>
    <mergeCell ref="AT17:AT18"/>
    <mergeCell ref="BN17:BN18"/>
    <mergeCell ref="B19:B20"/>
    <mergeCell ref="C19:D20"/>
    <mergeCell ref="F19:F20"/>
    <mergeCell ref="G19:G20"/>
    <mergeCell ref="H19:H20"/>
    <mergeCell ref="I19:I20"/>
    <mergeCell ref="J19:J20"/>
    <mergeCell ref="K19:K20"/>
    <mergeCell ref="BM16:BN16"/>
    <mergeCell ref="BO16:BO18"/>
    <mergeCell ref="BP16:BP18"/>
    <mergeCell ref="F17:F18"/>
    <mergeCell ref="I17:I18"/>
    <mergeCell ref="J17:J18"/>
    <mergeCell ref="M17:M18"/>
    <mergeCell ref="N17:N18"/>
    <mergeCell ref="Q17:Q18"/>
    <mergeCell ref="R17:R18"/>
    <mergeCell ref="BE16:BF16"/>
    <mergeCell ref="BG16:BG18"/>
    <mergeCell ref="BH16:BH18"/>
    <mergeCell ref="BI16:BJ16"/>
    <mergeCell ref="BK16:BK18"/>
    <mergeCell ref="BL16:BL18"/>
    <mergeCell ref="BE17:BE18"/>
    <mergeCell ref="BF17:BF18"/>
    <mergeCell ref="BI17:BI18"/>
    <mergeCell ref="BJ17:BJ18"/>
    <mergeCell ref="AW16:AX16"/>
    <mergeCell ref="AY16:AY18"/>
    <mergeCell ref="AZ16:AZ18"/>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BM17:BM18"/>
    <mergeCell ref="BO19:BO20"/>
    <mergeCell ref="BP19:BP48"/>
    <mergeCell ref="B21:B22"/>
    <mergeCell ref="C21:D22"/>
    <mergeCell ref="F21:F22"/>
    <mergeCell ref="G21:G22"/>
    <mergeCell ref="H21:H22"/>
    <mergeCell ref="I21:I22"/>
    <mergeCell ref="J21:J22"/>
    <mergeCell ref="BH19:BH20"/>
    <mergeCell ref="BI19:BI20"/>
    <mergeCell ref="BJ19:BJ20"/>
    <mergeCell ref="BK19:BK20"/>
    <mergeCell ref="BL19:BL20"/>
    <mergeCell ref="BM19:BM20"/>
    <mergeCell ref="BB19:BB20"/>
    <mergeCell ref="BC19:BC20"/>
    <mergeCell ref="BD19:BD20"/>
    <mergeCell ref="BE19:BE20"/>
    <mergeCell ref="BF19:BF20"/>
    <mergeCell ref="BG19:BG20"/>
    <mergeCell ref="AV19:AV20"/>
    <mergeCell ref="AW19:AW20"/>
    <mergeCell ref="AX19:AX20"/>
    <mergeCell ref="AY19:AY20"/>
    <mergeCell ref="AZ19:AZ20"/>
    <mergeCell ref="BA19:BA20"/>
    <mergeCell ref="AP19:AP20"/>
    <mergeCell ref="AQ19:AQ20"/>
    <mergeCell ref="AR19:AR20"/>
    <mergeCell ref="AS19:AS20"/>
    <mergeCell ref="AT19:AT20"/>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BN19:BN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BN21:BN22"/>
    <mergeCell ref="BO21:BO22"/>
    <mergeCell ref="B23:B24"/>
    <mergeCell ref="C23:D24"/>
    <mergeCell ref="F23:F24"/>
    <mergeCell ref="G23:G24"/>
    <mergeCell ref="H23:H24"/>
    <mergeCell ref="I23:I24"/>
    <mergeCell ref="J23:J24"/>
    <mergeCell ref="BG21:BG22"/>
    <mergeCell ref="BH21:BH22"/>
    <mergeCell ref="BI21:BI22"/>
    <mergeCell ref="BJ21:BJ22"/>
    <mergeCell ref="BK21:BK22"/>
    <mergeCell ref="BL21:BL22"/>
    <mergeCell ref="BA21:BA22"/>
    <mergeCell ref="BB21:BB22"/>
    <mergeCell ref="BC21:BC22"/>
    <mergeCell ref="BD21:BD22"/>
    <mergeCell ref="BE21:BE22"/>
    <mergeCell ref="BF21:BF22"/>
    <mergeCell ref="AU21:AU22"/>
    <mergeCell ref="AV21:AV22"/>
    <mergeCell ref="AW21:AW22"/>
    <mergeCell ref="AX21:AX22"/>
    <mergeCell ref="AY21:AY22"/>
    <mergeCell ref="AZ21:AZ22"/>
    <mergeCell ref="AO21:AO22"/>
    <mergeCell ref="AP21:AP22"/>
    <mergeCell ref="AQ21:AQ22"/>
    <mergeCell ref="AR21:AR22"/>
    <mergeCell ref="AS21:AS22"/>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BM21:BM22"/>
    <mergeCell ref="AT21:AT22"/>
    <mergeCell ref="AI21:AI22"/>
    <mergeCell ref="AJ21:AJ22"/>
    <mergeCell ref="AK21:AK22"/>
    <mergeCell ref="AL21:AL22"/>
    <mergeCell ref="AM21:AM22"/>
    <mergeCell ref="AN21:AN22"/>
    <mergeCell ref="AC21:AC22"/>
    <mergeCell ref="AD21:AD22"/>
    <mergeCell ref="AE21:AE22"/>
    <mergeCell ref="AF21:AF22"/>
    <mergeCell ref="AG21:AG22"/>
    <mergeCell ref="AH21:AH22"/>
    <mergeCell ref="W21:W22"/>
    <mergeCell ref="X21:X22"/>
    <mergeCell ref="BN23:BN24"/>
    <mergeCell ref="BO23:BO24"/>
    <mergeCell ref="B25:B26"/>
    <mergeCell ref="C25:D26"/>
    <mergeCell ref="F25:F26"/>
    <mergeCell ref="G25:G26"/>
    <mergeCell ref="H25:H26"/>
    <mergeCell ref="I25:I26"/>
    <mergeCell ref="J25:J26"/>
    <mergeCell ref="BG23:BG24"/>
    <mergeCell ref="BH23:BH24"/>
    <mergeCell ref="BI23:BI24"/>
    <mergeCell ref="BJ23:BJ24"/>
    <mergeCell ref="BK23:BK24"/>
    <mergeCell ref="BL23:BL24"/>
    <mergeCell ref="BA23:BA24"/>
    <mergeCell ref="BB23:BB24"/>
    <mergeCell ref="BC23:BC24"/>
    <mergeCell ref="BD23:BD24"/>
    <mergeCell ref="BE23:BE24"/>
    <mergeCell ref="BF23:BF24"/>
    <mergeCell ref="AU23:AU24"/>
    <mergeCell ref="AV23:AV24"/>
    <mergeCell ref="AW23:AW24"/>
    <mergeCell ref="AX23:AX24"/>
    <mergeCell ref="AY23:AY24"/>
    <mergeCell ref="AZ23:AZ24"/>
    <mergeCell ref="AO23:AO24"/>
    <mergeCell ref="AP23:AP24"/>
    <mergeCell ref="AQ23:AQ24"/>
    <mergeCell ref="AR23:AR24"/>
    <mergeCell ref="AS23:AS24"/>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BM23:BM24"/>
    <mergeCell ref="AT23:AT24"/>
    <mergeCell ref="AI23:AI24"/>
    <mergeCell ref="AJ23:AJ24"/>
    <mergeCell ref="AK23:AK24"/>
    <mergeCell ref="AL23:AL24"/>
    <mergeCell ref="AM23:AM24"/>
    <mergeCell ref="AN23:AN24"/>
    <mergeCell ref="AC23:AC24"/>
    <mergeCell ref="AD23:AD24"/>
    <mergeCell ref="AE23:AE24"/>
    <mergeCell ref="AF23:AF24"/>
    <mergeCell ref="AG23:AG24"/>
    <mergeCell ref="AH23:AH24"/>
    <mergeCell ref="W23:W24"/>
    <mergeCell ref="X23:X24"/>
    <mergeCell ref="BN25:BN26"/>
    <mergeCell ref="BO25:BO26"/>
    <mergeCell ref="B27:B28"/>
    <mergeCell ref="C27:D28"/>
    <mergeCell ref="F27:F28"/>
    <mergeCell ref="G27:G28"/>
    <mergeCell ref="H27:H28"/>
    <mergeCell ref="I27:I28"/>
    <mergeCell ref="J27:J28"/>
    <mergeCell ref="BG25:BG26"/>
    <mergeCell ref="BH25:BH26"/>
    <mergeCell ref="BI25:BI26"/>
    <mergeCell ref="BJ25:BJ26"/>
    <mergeCell ref="BK25:BK26"/>
    <mergeCell ref="BL25:BL26"/>
    <mergeCell ref="BA25:BA26"/>
    <mergeCell ref="BB25:BB26"/>
    <mergeCell ref="BC25:BC26"/>
    <mergeCell ref="BD25:BD26"/>
    <mergeCell ref="BE25:BE26"/>
    <mergeCell ref="BF25:BF26"/>
    <mergeCell ref="AU25:AU26"/>
    <mergeCell ref="AV25:AV26"/>
    <mergeCell ref="AW25:AW26"/>
    <mergeCell ref="AX25:AX26"/>
    <mergeCell ref="AY25:AY26"/>
    <mergeCell ref="AZ25:AZ26"/>
    <mergeCell ref="AO25:AO26"/>
    <mergeCell ref="AP25:AP26"/>
    <mergeCell ref="AQ25:AQ26"/>
    <mergeCell ref="AR25:AR26"/>
    <mergeCell ref="AS25:AS26"/>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BM25:BM26"/>
    <mergeCell ref="AT25:AT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BN27:BN28"/>
    <mergeCell ref="BO27:BO28"/>
    <mergeCell ref="B29:B30"/>
    <mergeCell ref="C29:D30"/>
    <mergeCell ref="F29:F30"/>
    <mergeCell ref="G29:G30"/>
    <mergeCell ref="H29:H30"/>
    <mergeCell ref="I29:I30"/>
    <mergeCell ref="J29:J30"/>
    <mergeCell ref="BG27:BG28"/>
    <mergeCell ref="BH27:BH28"/>
    <mergeCell ref="BI27:BI28"/>
    <mergeCell ref="BJ27:BJ28"/>
    <mergeCell ref="BK27:BK28"/>
    <mergeCell ref="BL27:BL28"/>
    <mergeCell ref="BA27:BA28"/>
    <mergeCell ref="BB27:BB28"/>
    <mergeCell ref="BC27:BC28"/>
    <mergeCell ref="BD27:BD28"/>
    <mergeCell ref="BE27:BE28"/>
    <mergeCell ref="BF27:BF28"/>
    <mergeCell ref="AU27:AU28"/>
    <mergeCell ref="AV27:AV28"/>
    <mergeCell ref="AW27:AW28"/>
    <mergeCell ref="AX27:AX28"/>
    <mergeCell ref="AY27:AY28"/>
    <mergeCell ref="AZ27:AZ28"/>
    <mergeCell ref="AO27:AO28"/>
    <mergeCell ref="AP27:AP28"/>
    <mergeCell ref="AQ27:AQ28"/>
    <mergeCell ref="AR27:AR28"/>
    <mergeCell ref="AS27:AS28"/>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BM27:BM28"/>
    <mergeCell ref="AT27:AT28"/>
    <mergeCell ref="AI27:AI28"/>
    <mergeCell ref="AJ27:AJ28"/>
    <mergeCell ref="AK27:AK28"/>
    <mergeCell ref="AL27:AL28"/>
    <mergeCell ref="AM27:AM28"/>
    <mergeCell ref="AN27:AN28"/>
    <mergeCell ref="AC27:AC28"/>
    <mergeCell ref="AD27:AD28"/>
    <mergeCell ref="AE27:AE28"/>
    <mergeCell ref="AF27:AF28"/>
    <mergeCell ref="AG27:AG28"/>
    <mergeCell ref="AH27:AH28"/>
    <mergeCell ref="W27:W28"/>
    <mergeCell ref="X27:X28"/>
    <mergeCell ref="BN29:BN30"/>
    <mergeCell ref="BO29:BO30"/>
    <mergeCell ref="B31:B32"/>
    <mergeCell ref="C31:D32"/>
    <mergeCell ref="F31:F32"/>
    <mergeCell ref="G31:G32"/>
    <mergeCell ref="H31:H32"/>
    <mergeCell ref="I31:I32"/>
    <mergeCell ref="J31:J32"/>
    <mergeCell ref="BG29:BG30"/>
    <mergeCell ref="BH29:BH30"/>
    <mergeCell ref="BI29:BI30"/>
    <mergeCell ref="BJ29:BJ30"/>
    <mergeCell ref="BK29:BK30"/>
    <mergeCell ref="BL29:BL30"/>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BM29:BM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W29:W30"/>
    <mergeCell ref="X29:X30"/>
    <mergeCell ref="BN31:BN32"/>
    <mergeCell ref="BO31:BO32"/>
    <mergeCell ref="B33:B34"/>
    <mergeCell ref="C33:D34"/>
    <mergeCell ref="F33:F34"/>
    <mergeCell ref="G33:G34"/>
    <mergeCell ref="H33:H34"/>
    <mergeCell ref="I33:I34"/>
    <mergeCell ref="J33:J34"/>
    <mergeCell ref="BG31:BG32"/>
    <mergeCell ref="BH31:BH32"/>
    <mergeCell ref="BI31:BI32"/>
    <mergeCell ref="BJ31:BJ32"/>
    <mergeCell ref="BK31:BK32"/>
    <mergeCell ref="BL31:BL32"/>
    <mergeCell ref="BA31:BA32"/>
    <mergeCell ref="BB31:BB32"/>
    <mergeCell ref="BC31:BC32"/>
    <mergeCell ref="BD31:BD32"/>
    <mergeCell ref="BE31:BE32"/>
    <mergeCell ref="BF31:BF32"/>
    <mergeCell ref="AU31:AU32"/>
    <mergeCell ref="AV31:AV32"/>
    <mergeCell ref="AW31:AW32"/>
    <mergeCell ref="AX31:AX32"/>
    <mergeCell ref="AY31:AY32"/>
    <mergeCell ref="AZ31:AZ32"/>
    <mergeCell ref="AO31:AO32"/>
    <mergeCell ref="AP31:AP32"/>
    <mergeCell ref="AQ31:AQ32"/>
    <mergeCell ref="AR31:AR32"/>
    <mergeCell ref="AS31:AS32"/>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BM31:BM32"/>
    <mergeCell ref="AT31:AT32"/>
    <mergeCell ref="AI31:AI32"/>
    <mergeCell ref="AJ31:AJ32"/>
    <mergeCell ref="AK31:AK32"/>
    <mergeCell ref="AL31:AL32"/>
    <mergeCell ref="AM31:AM32"/>
    <mergeCell ref="AN31:AN32"/>
    <mergeCell ref="AC31:AC32"/>
    <mergeCell ref="AD31:AD32"/>
    <mergeCell ref="AE31:AE32"/>
    <mergeCell ref="AF31:AF32"/>
    <mergeCell ref="AG31:AG32"/>
    <mergeCell ref="AH31:AH32"/>
    <mergeCell ref="W31:W32"/>
    <mergeCell ref="X31:X32"/>
    <mergeCell ref="BN33:BN34"/>
    <mergeCell ref="BO33:BO34"/>
    <mergeCell ref="B35:B36"/>
    <mergeCell ref="C35:D36"/>
    <mergeCell ref="F35:F36"/>
    <mergeCell ref="G35:G36"/>
    <mergeCell ref="H35:H36"/>
    <mergeCell ref="I35:I36"/>
    <mergeCell ref="J35:J36"/>
    <mergeCell ref="BG33:BG34"/>
    <mergeCell ref="BH33:BH34"/>
    <mergeCell ref="BI33:BI34"/>
    <mergeCell ref="BJ33:BJ34"/>
    <mergeCell ref="BK33:BK34"/>
    <mergeCell ref="BL33:BL34"/>
    <mergeCell ref="BA33:BA34"/>
    <mergeCell ref="BB33:BB34"/>
    <mergeCell ref="BC33:BC34"/>
    <mergeCell ref="BD33:BD34"/>
    <mergeCell ref="BE33:BE34"/>
    <mergeCell ref="BF33:BF34"/>
    <mergeCell ref="AU33:AU34"/>
    <mergeCell ref="AV33:AV34"/>
    <mergeCell ref="AW33:AW34"/>
    <mergeCell ref="AX33:AX34"/>
    <mergeCell ref="AY33:AY34"/>
    <mergeCell ref="AZ33:AZ34"/>
    <mergeCell ref="AO33:AO34"/>
    <mergeCell ref="AP33:AP34"/>
    <mergeCell ref="AQ33:AQ34"/>
    <mergeCell ref="AR33:AR34"/>
    <mergeCell ref="AS33:AS34"/>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BM33:BM34"/>
    <mergeCell ref="AT33:AT34"/>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BN35:BN36"/>
    <mergeCell ref="BO35:BO36"/>
    <mergeCell ref="B37:B38"/>
    <mergeCell ref="C37:D38"/>
    <mergeCell ref="F37:F38"/>
    <mergeCell ref="G37:G38"/>
    <mergeCell ref="H37:H38"/>
    <mergeCell ref="I37:I38"/>
    <mergeCell ref="J37:J38"/>
    <mergeCell ref="BG35:BG36"/>
    <mergeCell ref="BH35:BH36"/>
    <mergeCell ref="BI35:BI36"/>
    <mergeCell ref="BJ35:BJ36"/>
    <mergeCell ref="BK35:BK36"/>
    <mergeCell ref="BL35:BL36"/>
    <mergeCell ref="BA35:BA36"/>
    <mergeCell ref="BB35:BB36"/>
    <mergeCell ref="BC35:BC36"/>
    <mergeCell ref="BD35:BD36"/>
    <mergeCell ref="BE35:BE36"/>
    <mergeCell ref="BF35:BF36"/>
    <mergeCell ref="AU35:AU36"/>
    <mergeCell ref="AV35:AV36"/>
    <mergeCell ref="AW35:AW36"/>
    <mergeCell ref="AX35:AX36"/>
    <mergeCell ref="AY35:AY36"/>
    <mergeCell ref="AZ35:AZ36"/>
    <mergeCell ref="AO35:AO36"/>
    <mergeCell ref="AP35:AP36"/>
    <mergeCell ref="AQ35:AQ36"/>
    <mergeCell ref="AR35:AR36"/>
    <mergeCell ref="AS35:AS36"/>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BM35:BM36"/>
    <mergeCell ref="AT35:AT36"/>
    <mergeCell ref="AI35:AI36"/>
    <mergeCell ref="AJ35:AJ36"/>
    <mergeCell ref="AK35:AK36"/>
    <mergeCell ref="AL35:AL36"/>
    <mergeCell ref="AM35:AM36"/>
    <mergeCell ref="AN35:AN36"/>
    <mergeCell ref="AC35:AC36"/>
    <mergeCell ref="AD35:AD36"/>
    <mergeCell ref="AE35:AE36"/>
    <mergeCell ref="AF35:AF36"/>
    <mergeCell ref="AG35:AG36"/>
    <mergeCell ref="AH35:AH36"/>
    <mergeCell ref="W35:W36"/>
    <mergeCell ref="X35:X36"/>
    <mergeCell ref="BN37:BN38"/>
    <mergeCell ref="BO37:BO38"/>
    <mergeCell ref="B39:B40"/>
    <mergeCell ref="C39:D40"/>
    <mergeCell ref="F39:F40"/>
    <mergeCell ref="G39:G40"/>
    <mergeCell ref="H39:H40"/>
    <mergeCell ref="I39:I40"/>
    <mergeCell ref="J39:J40"/>
    <mergeCell ref="BG37:BG38"/>
    <mergeCell ref="BH37:BH38"/>
    <mergeCell ref="BI37:BI38"/>
    <mergeCell ref="BJ37:BJ38"/>
    <mergeCell ref="BK37:BK38"/>
    <mergeCell ref="BL37:BL38"/>
    <mergeCell ref="BA37:BA38"/>
    <mergeCell ref="BB37:BB38"/>
    <mergeCell ref="BC37:BC38"/>
    <mergeCell ref="BD37:BD38"/>
    <mergeCell ref="BE37:BE38"/>
    <mergeCell ref="BF37:BF38"/>
    <mergeCell ref="AU37:AU38"/>
    <mergeCell ref="AV37:AV38"/>
    <mergeCell ref="AW37:AW38"/>
    <mergeCell ref="AX37:AX38"/>
    <mergeCell ref="AY37:AY38"/>
    <mergeCell ref="AZ37:AZ38"/>
    <mergeCell ref="AO37:AO38"/>
    <mergeCell ref="AP37:AP38"/>
    <mergeCell ref="AQ37:AQ38"/>
    <mergeCell ref="AR37:AR38"/>
    <mergeCell ref="AS37:AS38"/>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BM37:BM38"/>
    <mergeCell ref="AT37:AT38"/>
    <mergeCell ref="AI37:AI38"/>
    <mergeCell ref="AJ37:AJ38"/>
    <mergeCell ref="AK37:AK38"/>
    <mergeCell ref="AL37:AL38"/>
    <mergeCell ref="AM37:AM38"/>
    <mergeCell ref="AN37:AN38"/>
    <mergeCell ref="AC37:AC38"/>
    <mergeCell ref="AD37:AD38"/>
    <mergeCell ref="AE37:AE38"/>
    <mergeCell ref="AF37:AF38"/>
    <mergeCell ref="AG37:AG38"/>
    <mergeCell ref="AH37:AH38"/>
    <mergeCell ref="W37:W38"/>
    <mergeCell ref="X37:X38"/>
    <mergeCell ref="BN39:BN40"/>
    <mergeCell ref="BO39:BO40"/>
    <mergeCell ref="B41:B42"/>
    <mergeCell ref="C41:D42"/>
    <mergeCell ref="F41:F42"/>
    <mergeCell ref="G41:G42"/>
    <mergeCell ref="H41:H42"/>
    <mergeCell ref="I41:I42"/>
    <mergeCell ref="J41:J42"/>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BM39:BM40"/>
    <mergeCell ref="AT39:AT40"/>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BN41:BN42"/>
    <mergeCell ref="BO41:BO42"/>
    <mergeCell ref="B43:B44"/>
    <mergeCell ref="C43:D44"/>
    <mergeCell ref="F43:F44"/>
    <mergeCell ref="G43:G44"/>
    <mergeCell ref="H43:H44"/>
    <mergeCell ref="I43:I44"/>
    <mergeCell ref="J43:J44"/>
    <mergeCell ref="BG41:BG42"/>
    <mergeCell ref="BH41:BH42"/>
    <mergeCell ref="BI41:BI42"/>
    <mergeCell ref="BJ41:BJ42"/>
    <mergeCell ref="BK41:BK42"/>
    <mergeCell ref="BL41:BL42"/>
    <mergeCell ref="BA41:BA42"/>
    <mergeCell ref="BB41:BB42"/>
    <mergeCell ref="BC41:BC42"/>
    <mergeCell ref="BD41:BD42"/>
    <mergeCell ref="BE41:BE42"/>
    <mergeCell ref="BF41:BF42"/>
    <mergeCell ref="AU41:AU42"/>
    <mergeCell ref="AV41:AV42"/>
    <mergeCell ref="AW41:AW42"/>
    <mergeCell ref="AX41:AX42"/>
    <mergeCell ref="AY41:AY42"/>
    <mergeCell ref="AZ41:AZ42"/>
    <mergeCell ref="AO41:AO42"/>
    <mergeCell ref="AP41:AP42"/>
    <mergeCell ref="AQ41:AQ42"/>
    <mergeCell ref="AR41:AR42"/>
    <mergeCell ref="AS41:AS42"/>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BM41:BM42"/>
    <mergeCell ref="AT41:AT42"/>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BN43:BN44"/>
    <mergeCell ref="BO43:BO44"/>
    <mergeCell ref="B45:B46"/>
    <mergeCell ref="C45:D46"/>
    <mergeCell ref="F45:F46"/>
    <mergeCell ref="G45:G46"/>
    <mergeCell ref="H45:H46"/>
    <mergeCell ref="I45:I46"/>
    <mergeCell ref="J45:J46"/>
    <mergeCell ref="BG43:BG44"/>
    <mergeCell ref="BH43:BH44"/>
    <mergeCell ref="BI43:BI44"/>
    <mergeCell ref="BJ43:BJ44"/>
    <mergeCell ref="BK43:BK44"/>
    <mergeCell ref="BL43:BL44"/>
    <mergeCell ref="BA43:BA44"/>
    <mergeCell ref="BB43:BB44"/>
    <mergeCell ref="BC43:BC44"/>
    <mergeCell ref="BD43:BD44"/>
    <mergeCell ref="BE43:BE44"/>
    <mergeCell ref="BF43:BF44"/>
    <mergeCell ref="AU43:AU44"/>
    <mergeCell ref="AV43:AV44"/>
    <mergeCell ref="AW43:AW44"/>
    <mergeCell ref="AX43:AX44"/>
    <mergeCell ref="AY43:AY44"/>
    <mergeCell ref="AZ43:AZ44"/>
    <mergeCell ref="AO43:AO44"/>
    <mergeCell ref="AP43:AP44"/>
    <mergeCell ref="AQ43:AQ44"/>
    <mergeCell ref="AR43:AR44"/>
    <mergeCell ref="AS43:AS44"/>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BM43:BM44"/>
    <mergeCell ref="AT43:AT44"/>
    <mergeCell ref="AI43:AI44"/>
    <mergeCell ref="AJ43:AJ44"/>
    <mergeCell ref="AK43:AK44"/>
    <mergeCell ref="AL43:AL44"/>
    <mergeCell ref="AM43:AM44"/>
    <mergeCell ref="AN43:AN44"/>
    <mergeCell ref="AC43:AC44"/>
    <mergeCell ref="AD43:AD44"/>
    <mergeCell ref="AE43:AE44"/>
    <mergeCell ref="AF43:AF44"/>
    <mergeCell ref="AG43:AG44"/>
    <mergeCell ref="AH43:AH44"/>
    <mergeCell ref="W43:W44"/>
    <mergeCell ref="X43:X44"/>
    <mergeCell ref="BN45:BN46"/>
    <mergeCell ref="BO45:BO46"/>
    <mergeCell ref="B47:B48"/>
    <mergeCell ref="C47:D48"/>
    <mergeCell ref="F47:F48"/>
    <mergeCell ref="G47:G48"/>
    <mergeCell ref="H47:H48"/>
    <mergeCell ref="I47:I48"/>
    <mergeCell ref="J47:J48"/>
    <mergeCell ref="BG45:BG46"/>
    <mergeCell ref="BH45:BH46"/>
    <mergeCell ref="BI45:BI46"/>
    <mergeCell ref="BJ45:BJ46"/>
    <mergeCell ref="BK45:BK46"/>
    <mergeCell ref="BL45:BL46"/>
    <mergeCell ref="BA45:BA46"/>
    <mergeCell ref="BB45:BB46"/>
    <mergeCell ref="BC45:BC46"/>
    <mergeCell ref="BD45:BD46"/>
    <mergeCell ref="BE45:BE46"/>
    <mergeCell ref="BF45:BF46"/>
    <mergeCell ref="AU45:AU46"/>
    <mergeCell ref="AV45:AV46"/>
    <mergeCell ref="AW45:AW46"/>
    <mergeCell ref="AX45:AX46"/>
    <mergeCell ref="AY45:AY46"/>
    <mergeCell ref="AZ45:AZ46"/>
    <mergeCell ref="AO45:AO46"/>
    <mergeCell ref="AP45:AP46"/>
    <mergeCell ref="AQ45:AQ46"/>
    <mergeCell ref="AR45:AR46"/>
    <mergeCell ref="AS45:AS46"/>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BM45:BM46"/>
    <mergeCell ref="AT45:AT46"/>
    <mergeCell ref="AI45:AI46"/>
    <mergeCell ref="AJ45:AJ46"/>
    <mergeCell ref="AK45:AK46"/>
    <mergeCell ref="AL45:AL46"/>
    <mergeCell ref="AM45:AM46"/>
    <mergeCell ref="AN45:AN46"/>
    <mergeCell ref="AC45:AC46"/>
    <mergeCell ref="AD45:AD46"/>
    <mergeCell ref="AE45:AE46"/>
    <mergeCell ref="AF45:AF46"/>
    <mergeCell ref="AG45:AG46"/>
    <mergeCell ref="AH45:AH46"/>
    <mergeCell ref="W45:W46"/>
    <mergeCell ref="X45:X46"/>
    <mergeCell ref="BO47:BO48"/>
    <mergeCell ref="B49:F49"/>
    <mergeCell ref="I49:J49"/>
    <mergeCell ref="M49:N49"/>
    <mergeCell ref="Q49:R49"/>
    <mergeCell ref="U49:V49"/>
    <mergeCell ref="Y49:Z49"/>
    <mergeCell ref="AC49:AD49"/>
    <mergeCell ref="BG47:BG48"/>
    <mergeCell ref="BH47:BH48"/>
    <mergeCell ref="BI47:BI48"/>
    <mergeCell ref="BJ47:BJ48"/>
    <mergeCell ref="BK47:BK48"/>
    <mergeCell ref="BL47:BL48"/>
    <mergeCell ref="BA47:BA48"/>
    <mergeCell ref="BB47:BB48"/>
    <mergeCell ref="BC47:BC48"/>
    <mergeCell ref="BD47:BD48"/>
    <mergeCell ref="BE47:BE48"/>
    <mergeCell ref="BF47:BF48"/>
    <mergeCell ref="AU47:AU48"/>
    <mergeCell ref="AV47:AV48"/>
    <mergeCell ref="AW47:AW48"/>
    <mergeCell ref="AX47:AX48"/>
    <mergeCell ref="AY47:AY48"/>
    <mergeCell ref="AZ47:AZ48"/>
    <mergeCell ref="AO47:AO48"/>
    <mergeCell ref="AP47:AP48"/>
    <mergeCell ref="AQ47:AQ48"/>
    <mergeCell ref="AR47:AR48"/>
    <mergeCell ref="AS47:AS48"/>
    <mergeCell ref="AT47:AT48"/>
    <mergeCell ref="BE49:BF49"/>
    <mergeCell ref="BI49:BJ49"/>
    <mergeCell ref="BM49:BN49"/>
    <mergeCell ref="I50:J50"/>
    <mergeCell ref="M50:N50"/>
    <mergeCell ref="Q50:R50"/>
    <mergeCell ref="U50:V50"/>
    <mergeCell ref="Y50:Z50"/>
    <mergeCell ref="AC50:AD50"/>
    <mergeCell ref="AG50:AH50"/>
    <mergeCell ref="AG49:AH49"/>
    <mergeCell ref="AK49:AL49"/>
    <mergeCell ref="AO49:AP49"/>
    <mergeCell ref="AS49:AT49"/>
    <mergeCell ref="AW49:AX49"/>
    <mergeCell ref="BA49:BB49"/>
    <mergeCell ref="BM47:BM48"/>
    <mergeCell ref="BN47:BN48"/>
    <mergeCell ref="AI47:AI48"/>
    <mergeCell ref="AJ47:AJ48"/>
    <mergeCell ref="AK47:AK48"/>
    <mergeCell ref="AL47:AL48"/>
    <mergeCell ref="AM47:AM48"/>
    <mergeCell ref="AN47:AN48"/>
    <mergeCell ref="AC47:AC48"/>
    <mergeCell ref="AD47:AD48"/>
    <mergeCell ref="AE47:AE48"/>
    <mergeCell ref="AF47:AF48"/>
    <mergeCell ref="AG47:AG48"/>
    <mergeCell ref="AH47:AH48"/>
    <mergeCell ref="W47:W48"/>
    <mergeCell ref="X47:X48"/>
    <mergeCell ref="BI51:BJ51"/>
    <mergeCell ref="BM51:BN51"/>
    <mergeCell ref="AS53:AX53"/>
    <mergeCell ref="BI53:BN53"/>
    <mergeCell ref="BO53:BP53"/>
    <mergeCell ref="AK51:AL51"/>
    <mergeCell ref="AO51:AP51"/>
    <mergeCell ref="AS51:AT51"/>
    <mergeCell ref="AW51:AX51"/>
    <mergeCell ref="BA51:BB51"/>
    <mergeCell ref="BE51:BF51"/>
    <mergeCell ref="BI50:BJ50"/>
    <mergeCell ref="BM50:BN50"/>
    <mergeCell ref="B51:F51"/>
    <mergeCell ref="I51:J51"/>
    <mergeCell ref="M51:N51"/>
    <mergeCell ref="Q51:R51"/>
    <mergeCell ref="U51:V51"/>
    <mergeCell ref="Y51:Z51"/>
    <mergeCell ref="AC51:AD51"/>
    <mergeCell ref="AG51:AH51"/>
    <mergeCell ref="AK50:AL50"/>
    <mergeCell ref="AO50:AP50"/>
    <mergeCell ref="AS50:AT50"/>
    <mergeCell ref="AW50:AX50"/>
    <mergeCell ref="BA50:BB50"/>
    <mergeCell ref="BE50:BF50"/>
  </mergeCells>
  <phoneticPr fontId="1"/>
  <dataValidations count="1">
    <dataValidation type="list" allowBlank="1" showInputMessage="1" showErrorMessage="1" sqref="BR11:BR14 LN11:LN14 VJ11:VJ14 AFF11:AFF14 APB11:APB14 AYX11:AYX14 BIT11:BIT14 BSP11:BSP14 CCL11:CCL14 CMH11:CMH14 CWD11:CWD14 DFZ11:DFZ14 DPV11:DPV14 DZR11:DZR14 EJN11:EJN14 ETJ11:ETJ14 FDF11:FDF14 FNB11:FNB14 FWX11:FWX14 GGT11:GGT14 GQP11:GQP14 HAL11:HAL14 HKH11:HKH14 HUD11:HUD14 IDZ11:IDZ14 INV11:INV14 IXR11:IXR14 JHN11:JHN14 JRJ11:JRJ14 KBF11:KBF14 KLB11:KLB14 KUX11:KUX14 LET11:LET14 LOP11:LOP14 LYL11:LYL14 MIH11:MIH14 MSD11:MSD14 NBZ11:NBZ14 NLV11:NLV14 NVR11:NVR14 OFN11:OFN14 OPJ11:OPJ14 OZF11:OZF14 PJB11:PJB14 PSX11:PSX14 QCT11:QCT14 QMP11:QMP14 QWL11:QWL14 RGH11:RGH14 RQD11:RQD14 RZZ11:RZZ14 SJV11:SJV14 STR11:STR14 TDN11:TDN14 TNJ11:TNJ14 TXF11:TXF14 UHB11:UHB14 UQX11:UQX14 VAT11:VAT14 VKP11:VKP14 VUL11:VUL14 WEH11:WEH14 WOD11:WOD14 WXZ11:WXZ14 BR65547:BR65550 LN65547:LN65550 VJ65547:VJ65550 AFF65547:AFF65550 APB65547:APB65550 AYX65547:AYX65550 BIT65547:BIT65550 BSP65547:BSP65550 CCL65547:CCL65550 CMH65547:CMH65550 CWD65547:CWD65550 DFZ65547:DFZ65550 DPV65547:DPV65550 DZR65547:DZR65550 EJN65547:EJN65550 ETJ65547:ETJ65550 FDF65547:FDF65550 FNB65547:FNB65550 FWX65547:FWX65550 GGT65547:GGT65550 GQP65547:GQP65550 HAL65547:HAL65550 HKH65547:HKH65550 HUD65547:HUD65550 IDZ65547:IDZ65550 INV65547:INV65550 IXR65547:IXR65550 JHN65547:JHN65550 JRJ65547:JRJ65550 KBF65547:KBF65550 KLB65547:KLB65550 KUX65547:KUX65550 LET65547:LET65550 LOP65547:LOP65550 LYL65547:LYL65550 MIH65547:MIH65550 MSD65547:MSD65550 NBZ65547:NBZ65550 NLV65547:NLV65550 NVR65547:NVR65550 OFN65547:OFN65550 OPJ65547:OPJ65550 OZF65547:OZF65550 PJB65547:PJB65550 PSX65547:PSX65550 QCT65547:QCT65550 QMP65547:QMP65550 QWL65547:QWL65550 RGH65547:RGH65550 RQD65547:RQD65550 RZZ65547:RZZ65550 SJV65547:SJV65550 STR65547:STR65550 TDN65547:TDN65550 TNJ65547:TNJ65550 TXF65547:TXF65550 UHB65547:UHB65550 UQX65547:UQX65550 VAT65547:VAT65550 VKP65547:VKP65550 VUL65547:VUL65550 WEH65547:WEH65550 WOD65547:WOD65550 WXZ65547:WXZ65550 BR131083:BR131086 LN131083:LN131086 VJ131083:VJ131086 AFF131083:AFF131086 APB131083:APB131086 AYX131083:AYX131086 BIT131083:BIT131086 BSP131083:BSP131086 CCL131083:CCL131086 CMH131083:CMH131086 CWD131083:CWD131086 DFZ131083:DFZ131086 DPV131083:DPV131086 DZR131083:DZR131086 EJN131083:EJN131086 ETJ131083:ETJ131086 FDF131083:FDF131086 FNB131083:FNB131086 FWX131083:FWX131086 GGT131083:GGT131086 GQP131083:GQP131086 HAL131083:HAL131086 HKH131083:HKH131086 HUD131083:HUD131086 IDZ131083:IDZ131086 INV131083:INV131086 IXR131083:IXR131086 JHN131083:JHN131086 JRJ131083:JRJ131086 KBF131083:KBF131086 KLB131083:KLB131086 KUX131083:KUX131086 LET131083:LET131086 LOP131083:LOP131086 LYL131083:LYL131086 MIH131083:MIH131086 MSD131083:MSD131086 NBZ131083:NBZ131086 NLV131083:NLV131086 NVR131083:NVR131086 OFN131083:OFN131086 OPJ131083:OPJ131086 OZF131083:OZF131086 PJB131083:PJB131086 PSX131083:PSX131086 QCT131083:QCT131086 QMP131083:QMP131086 QWL131083:QWL131086 RGH131083:RGH131086 RQD131083:RQD131086 RZZ131083:RZZ131086 SJV131083:SJV131086 STR131083:STR131086 TDN131083:TDN131086 TNJ131083:TNJ131086 TXF131083:TXF131086 UHB131083:UHB131086 UQX131083:UQX131086 VAT131083:VAT131086 VKP131083:VKP131086 VUL131083:VUL131086 WEH131083:WEH131086 WOD131083:WOD131086 WXZ131083:WXZ131086 BR196619:BR196622 LN196619:LN196622 VJ196619:VJ196622 AFF196619:AFF196622 APB196619:APB196622 AYX196619:AYX196622 BIT196619:BIT196622 BSP196619:BSP196622 CCL196619:CCL196622 CMH196619:CMH196622 CWD196619:CWD196622 DFZ196619:DFZ196622 DPV196619:DPV196622 DZR196619:DZR196622 EJN196619:EJN196622 ETJ196619:ETJ196622 FDF196619:FDF196622 FNB196619:FNB196622 FWX196619:FWX196622 GGT196619:GGT196622 GQP196619:GQP196622 HAL196619:HAL196622 HKH196619:HKH196622 HUD196619:HUD196622 IDZ196619:IDZ196622 INV196619:INV196622 IXR196619:IXR196622 JHN196619:JHN196622 JRJ196619:JRJ196622 KBF196619:KBF196622 KLB196619:KLB196622 KUX196619:KUX196622 LET196619:LET196622 LOP196619:LOP196622 LYL196619:LYL196622 MIH196619:MIH196622 MSD196619:MSD196622 NBZ196619:NBZ196622 NLV196619:NLV196622 NVR196619:NVR196622 OFN196619:OFN196622 OPJ196619:OPJ196622 OZF196619:OZF196622 PJB196619:PJB196622 PSX196619:PSX196622 QCT196619:QCT196622 QMP196619:QMP196622 QWL196619:QWL196622 RGH196619:RGH196622 RQD196619:RQD196622 RZZ196619:RZZ196622 SJV196619:SJV196622 STR196619:STR196622 TDN196619:TDN196622 TNJ196619:TNJ196622 TXF196619:TXF196622 UHB196619:UHB196622 UQX196619:UQX196622 VAT196619:VAT196622 VKP196619:VKP196622 VUL196619:VUL196622 WEH196619:WEH196622 WOD196619:WOD196622 WXZ196619:WXZ196622 BR262155:BR262158 LN262155:LN262158 VJ262155:VJ262158 AFF262155:AFF262158 APB262155:APB262158 AYX262155:AYX262158 BIT262155:BIT262158 BSP262155:BSP262158 CCL262155:CCL262158 CMH262155:CMH262158 CWD262155:CWD262158 DFZ262155:DFZ262158 DPV262155:DPV262158 DZR262155:DZR262158 EJN262155:EJN262158 ETJ262155:ETJ262158 FDF262155:FDF262158 FNB262155:FNB262158 FWX262155:FWX262158 GGT262155:GGT262158 GQP262155:GQP262158 HAL262155:HAL262158 HKH262155:HKH262158 HUD262155:HUD262158 IDZ262155:IDZ262158 INV262155:INV262158 IXR262155:IXR262158 JHN262155:JHN262158 JRJ262155:JRJ262158 KBF262155:KBF262158 KLB262155:KLB262158 KUX262155:KUX262158 LET262155:LET262158 LOP262155:LOP262158 LYL262155:LYL262158 MIH262155:MIH262158 MSD262155:MSD262158 NBZ262155:NBZ262158 NLV262155:NLV262158 NVR262155:NVR262158 OFN262155:OFN262158 OPJ262155:OPJ262158 OZF262155:OZF262158 PJB262155:PJB262158 PSX262155:PSX262158 QCT262155:QCT262158 QMP262155:QMP262158 QWL262155:QWL262158 RGH262155:RGH262158 RQD262155:RQD262158 RZZ262155:RZZ262158 SJV262155:SJV262158 STR262155:STR262158 TDN262155:TDN262158 TNJ262155:TNJ262158 TXF262155:TXF262158 UHB262155:UHB262158 UQX262155:UQX262158 VAT262155:VAT262158 VKP262155:VKP262158 VUL262155:VUL262158 WEH262155:WEH262158 WOD262155:WOD262158 WXZ262155:WXZ262158 BR327691:BR327694 LN327691:LN327694 VJ327691:VJ327694 AFF327691:AFF327694 APB327691:APB327694 AYX327691:AYX327694 BIT327691:BIT327694 BSP327691:BSP327694 CCL327691:CCL327694 CMH327691:CMH327694 CWD327691:CWD327694 DFZ327691:DFZ327694 DPV327691:DPV327694 DZR327691:DZR327694 EJN327691:EJN327694 ETJ327691:ETJ327694 FDF327691:FDF327694 FNB327691:FNB327694 FWX327691:FWX327694 GGT327691:GGT327694 GQP327691:GQP327694 HAL327691:HAL327694 HKH327691:HKH327694 HUD327691:HUD327694 IDZ327691:IDZ327694 INV327691:INV327694 IXR327691:IXR327694 JHN327691:JHN327694 JRJ327691:JRJ327694 KBF327691:KBF327694 KLB327691:KLB327694 KUX327691:KUX327694 LET327691:LET327694 LOP327691:LOP327694 LYL327691:LYL327694 MIH327691:MIH327694 MSD327691:MSD327694 NBZ327691:NBZ327694 NLV327691:NLV327694 NVR327691:NVR327694 OFN327691:OFN327694 OPJ327691:OPJ327694 OZF327691:OZF327694 PJB327691:PJB327694 PSX327691:PSX327694 QCT327691:QCT327694 QMP327691:QMP327694 QWL327691:QWL327694 RGH327691:RGH327694 RQD327691:RQD327694 RZZ327691:RZZ327694 SJV327691:SJV327694 STR327691:STR327694 TDN327691:TDN327694 TNJ327691:TNJ327694 TXF327691:TXF327694 UHB327691:UHB327694 UQX327691:UQX327694 VAT327691:VAT327694 VKP327691:VKP327694 VUL327691:VUL327694 WEH327691:WEH327694 WOD327691:WOD327694 WXZ327691:WXZ327694 BR393227:BR393230 LN393227:LN393230 VJ393227:VJ393230 AFF393227:AFF393230 APB393227:APB393230 AYX393227:AYX393230 BIT393227:BIT393230 BSP393227:BSP393230 CCL393227:CCL393230 CMH393227:CMH393230 CWD393227:CWD393230 DFZ393227:DFZ393230 DPV393227:DPV393230 DZR393227:DZR393230 EJN393227:EJN393230 ETJ393227:ETJ393230 FDF393227:FDF393230 FNB393227:FNB393230 FWX393227:FWX393230 GGT393227:GGT393230 GQP393227:GQP393230 HAL393227:HAL393230 HKH393227:HKH393230 HUD393227:HUD393230 IDZ393227:IDZ393230 INV393227:INV393230 IXR393227:IXR393230 JHN393227:JHN393230 JRJ393227:JRJ393230 KBF393227:KBF393230 KLB393227:KLB393230 KUX393227:KUX393230 LET393227:LET393230 LOP393227:LOP393230 LYL393227:LYL393230 MIH393227:MIH393230 MSD393227:MSD393230 NBZ393227:NBZ393230 NLV393227:NLV393230 NVR393227:NVR393230 OFN393227:OFN393230 OPJ393227:OPJ393230 OZF393227:OZF393230 PJB393227:PJB393230 PSX393227:PSX393230 QCT393227:QCT393230 QMP393227:QMP393230 QWL393227:QWL393230 RGH393227:RGH393230 RQD393227:RQD393230 RZZ393227:RZZ393230 SJV393227:SJV393230 STR393227:STR393230 TDN393227:TDN393230 TNJ393227:TNJ393230 TXF393227:TXF393230 UHB393227:UHB393230 UQX393227:UQX393230 VAT393227:VAT393230 VKP393227:VKP393230 VUL393227:VUL393230 WEH393227:WEH393230 WOD393227:WOD393230 WXZ393227:WXZ393230 BR458763:BR458766 LN458763:LN458766 VJ458763:VJ458766 AFF458763:AFF458766 APB458763:APB458766 AYX458763:AYX458766 BIT458763:BIT458766 BSP458763:BSP458766 CCL458763:CCL458766 CMH458763:CMH458766 CWD458763:CWD458766 DFZ458763:DFZ458766 DPV458763:DPV458766 DZR458763:DZR458766 EJN458763:EJN458766 ETJ458763:ETJ458766 FDF458763:FDF458766 FNB458763:FNB458766 FWX458763:FWX458766 GGT458763:GGT458766 GQP458763:GQP458766 HAL458763:HAL458766 HKH458763:HKH458766 HUD458763:HUD458766 IDZ458763:IDZ458766 INV458763:INV458766 IXR458763:IXR458766 JHN458763:JHN458766 JRJ458763:JRJ458766 KBF458763:KBF458766 KLB458763:KLB458766 KUX458763:KUX458766 LET458763:LET458766 LOP458763:LOP458766 LYL458763:LYL458766 MIH458763:MIH458766 MSD458763:MSD458766 NBZ458763:NBZ458766 NLV458763:NLV458766 NVR458763:NVR458766 OFN458763:OFN458766 OPJ458763:OPJ458766 OZF458763:OZF458766 PJB458763:PJB458766 PSX458763:PSX458766 QCT458763:QCT458766 QMP458763:QMP458766 QWL458763:QWL458766 RGH458763:RGH458766 RQD458763:RQD458766 RZZ458763:RZZ458766 SJV458763:SJV458766 STR458763:STR458766 TDN458763:TDN458766 TNJ458763:TNJ458766 TXF458763:TXF458766 UHB458763:UHB458766 UQX458763:UQX458766 VAT458763:VAT458766 VKP458763:VKP458766 VUL458763:VUL458766 WEH458763:WEH458766 WOD458763:WOD458766 WXZ458763:WXZ458766 BR524299:BR524302 LN524299:LN524302 VJ524299:VJ524302 AFF524299:AFF524302 APB524299:APB524302 AYX524299:AYX524302 BIT524299:BIT524302 BSP524299:BSP524302 CCL524299:CCL524302 CMH524299:CMH524302 CWD524299:CWD524302 DFZ524299:DFZ524302 DPV524299:DPV524302 DZR524299:DZR524302 EJN524299:EJN524302 ETJ524299:ETJ524302 FDF524299:FDF524302 FNB524299:FNB524302 FWX524299:FWX524302 GGT524299:GGT524302 GQP524299:GQP524302 HAL524299:HAL524302 HKH524299:HKH524302 HUD524299:HUD524302 IDZ524299:IDZ524302 INV524299:INV524302 IXR524299:IXR524302 JHN524299:JHN524302 JRJ524299:JRJ524302 KBF524299:KBF524302 KLB524299:KLB524302 KUX524299:KUX524302 LET524299:LET524302 LOP524299:LOP524302 LYL524299:LYL524302 MIH524299:MIH524302 MSD524299:MSD524302 NBZ524299:NBZ524302 NLV524299:NLV524302 NVR524299:NVR524302 OFN524299:OFN524302 OPJ524299:OPJ524302 OZF524299:OZF524302 PJB524299:PJB524302 PSX524299:PSX524302 QCT524299:QCT524302 QMP524299:QMP524302 QWL524299:QWL524302 RGH524299:RGH524302 RQD524299:RQD524302 RZZ524299:RZZ524302 SJV524299:SJV524302 STR524299:STR524302 TDN524299:TDN524302 TNJ524299:TNJ524302 TXF524299:TXF524302 UHB524299:UHB524302 UQX524299:UQX524302 VAT524299:VAT524302 VKP524299:VKP524302 VUL524299:VUL524302 WEH524299:WEH524302 WOD524299:WOD524302 WXZ524299:WXZ524302 BR589835:BR589838 LN589835:LN589838 VJ589835:VJ589838 AFF589835:AFF589838 APB589835:APB589838 AYX589835:AYX589838 BIT589835:BIT589838 BSP589835:BSP589838 CCL589835:CCL589838 CMH589835:CMH589838 CWD589835:CWD589838 DFZ589835:DFZ589838 DPV589835:DPV589838 DZR589835:DZR589838 EJN589835:EJN589838 ETJ589835:ETJ589838 FDF589835:FDF589838 FNB589835:FNB589838 FWX589835:FWX589838 GGT589835:GGT589838 GQP589835:GQP589838 HAL589835:HAL589838 HKH589835:HKH589838 HUD589835:HUD589838 IDZ589835:IDZ589838 INV589835:INV589838 IXR589835:IXR589838 JHN589835:JHN589838 JRJ589835:JRJ589838 KBF589835:KBF589838 KLB589835:KLB589838 KUX589835:KUX589838 LET589835:LET589838 LOP589835:LOP589838 LYL589835:LYL589838 MIH589835:MIH589838 MSD589835:MSD589838 NBZ589835:NBZ589838 NLV589835:NLV589838 NVR589835:NVR589838 OFN589835:OFN589838 OPJ589835:OPJ589838 OZF589835:OZF589838 PJB589835:PJB589838 PSX589835:PSX589838 QCT589835:QCT589838 QMP589835:QMP589838 QWL589835:QWL589838 RGH589835:RGH589838 RQD589835:RQD589838 RZZ589835:RZZ589838 SJV589835:SJV589838 STR589835:STR589838 TDN589835:TDN589838 TNJ589835:TNJ589838 TXF589835:TXF589838 UHB589835:UHB589838 UQX589835:UQX589838 VAT589835:VAT589838 VKP589835:VKP589838 VUL589835:VUL589838 WEH589835:WEH589838 WOD589835:WOD589838 WXZ589835:WXZ589838 BR655371:BR655374 LN655371:LN655374 VJ655371:VJ655374 AFF655371:AFF655374 APB655371:APB655374 AYX655371:AYX655374 BIT655371:BIT655374 BSP655371:BSP655374 CCL655371:CCL655374 CMH655371:CMH655374 CWD655371:CWD655374 DFZ655371:DFZ655374 DPV655371:DPV655374 DZR655371:DZR655374 EJN655371:EJN655374 ETJ655371:ETJ655374 FDF655371:FDF655374 FNB655371:FNB655374 FWX655371:FWX655374 GGT655371:GGT655374 GQP655371:GQP655374 HAL655371:HAL655374 HKH655371:HKH655374 HUD655371:HUD655374 IDZ655371:IDZ655374 INV655371:INV655374 IXR655371:IXR655374 JHN655371:JHN655374 JRJ655371:JRJ655374 KBF655371:KBF655374 KLB655371:KLB655374 KUX655371:KUX655374 LET655371:LET655374 LOP655371:LOP655374 LYL655371:LYL655374 MIH655371:MIH655374 MSD655371:MSD655374 NBZ655371:NBZ655374 NLV655371:NLV655374 NVR655371:NVR655374 OFN655371:OFN655374 OPJ655371:OPJ655374 OZF655371:OZF655374 PJB655371:PJB655374 PSX655371:PSX655374 QCT655371:QCT655374 QMP655371:QMP655374 QWL655371:QWL655374 RGH655371:RGH655374 RQD655371:RQD655374 RZZ655371:RZZ655374 SJV655371:SJV655374 STR655371:STR655374 TDN655371:TDN655374 TNJ655371:TNJ655374 TXF655371:TXF655374 UHB655371:UHB655374 UQX655371:UQX655374 VAT655371:VAT655374 VKP655371:VKP655374 VUL655371:VUL655374 WEH655371:WEH655374 WOD655371:WOD655374 WXZ655371:WXZ655374 BR720907:BR720910 LN720907:LN720910 VJ720907:VJ720910 AFF720907:AFF720910 APB720907:APB720910 AYX720907:AYX720910 BIT720907:BIT720910 BSP720907:BSP720910 CCL720907:CCL720910 CMH720907:CMH720910 CWD720907:CWD720910 DFZ720907:DFZ720910 DPV720907:DPV720910 DZR720907:DZR720910 EJN720907:EJN720910 ETJ720907:ETJ720910 FDF720907:FDF720910 FNB720907:FNB720910 FWX720907:FWX720910 GGT720907:GGT720910 GQP720907:GQP720910 HAL720907:HAL720910 HKH720907:HKH720910 HUD720907:HUD720910 IDZ720907:IDZ720910 INV720907:INV720910 IXR720907:IXR720910 JHN720907:JHN720910 JRJ720907:JRJ720910 KBF720907:KBF720910 KLB720907:KLB720910 KUX720907:KUX720910 LET720907:LET720910 LOP720907:LOP720910 LYL720907:LYL720910 MIH720907:MIH720910 MSD720907:MSD720910 NBZ720907:NBZ720910 NLV720907:NLV720910 NVR720907:NVR720910 OFN720907:OFN720910 OPJ720907:OPJ720910 OZF720907:OZF720910 PJB720907:PJB720910 PSX720907:PSX720910 QCT720907:QCT720910 QMP720907:QMP720910 QWL720907:QWL720910 RGH720907:RGH720910 RQD720907:RQD720910 RZZ720907:RZZ720910 SJV720907:SJV720910 STR720907:STR720910 TDN720907:TDN720910 TNJ720907:TNJ720910 TXF720907:TXF720910 UHB720907:UHB720910 UQX720907:UQX720910 VAT720907:VAT720910 VKP720907:VKP720910 VUL720907:VUL720910 WEH720907:WEH720910 WOD720907:WOD720910 WXZ720907:WXZ720910 BR786443:BR786446 LN786443:LN786446 VJ786443:VJ786446 AFF786443:AFF786446 APB786443:APB786446 AYX786443:AYX786446 BIT786443:BIT786446 BSP786443:BSP786446 CCL786443:CCL786446 CMH786443:CMH786446 CWD786443:CWD786446 DFZ786443:DFZ786446 DPV786443:DPV786446 DZR786443:DZR786446 EJN786443:EJN786446 ETJ786443:ETJ786446 FDF786443:FDF786446 FNB786443:FNB786446 FWX786443:FWX786446 GGT786443:GGT786446 GQP786443:GQP786446 HAL786443:HAL786446 HKH786443:HKH786446 HUD786443:HUD786446 IDZ786443:IDZ786446 INV786443:INV786446 IXR786443:IXR786446 JHN786443:JHN786446 JRJ786443:JRJ786446 KBF786443:KBF786446 KLB786443:KLB786446 KUX786443:KUX786446 LET786443:LET786446 LOP786443:LOP786446 LYL786443:LYL786446 MIH786443:MIH786446 MSD786443:MSD786446 NBZ786443:NBZ786446 NLV786443:NLV786446 NVR786443:NVR786446 OFN786443:OFN786446 OPJ786443:OPJ786446 OZF786443:OZF786446 PJB786443:PJB786446 PSX786443:PSX786446 QCT786443:QCT786446 QMP786443:QMP786446 QWL786443:QWL786446 RGH786443:RGH786446 RQD786443:RQD786446 RZZ786443:RZZ786446 SJV786443:SJV786446 STR786443:STR786446 TDN786443:TDN786446 TNJ786443:TNJ786446 TXF786443:TXF786446 UHB786443:UHB786446 UQX786443:UQX786446 VAT786443:VAT786446 VKP786443:VKP786446 VUL786443:VUL786446 WEH786443:WEH786446 WOD786443:WOD786446 WXZ786443:WXZ786446 BR851979:BR851982 LN851979:LN851982 VJ851979:VJ851982 AFF851979:AFF851982 APB851979:APB851982 AYX851979:AYX851982 BIT851979:BIT851982 BSP851979:BSP851982 CCL851979:CCL851982 CMH851979:CMH851982 CWD851979:CWD851982 DFZ851979:DFZ851982 DPV851979:DPV851982 DZR851979:DZR851982 EJN851979:EJN851982 ETJ851979:ETJ851982 FDF851979:FDF851982 FNB851979:FNB851982 FWX851979:FWX851982 GGT851979:GGT851982 GQP851979:GQP851982 HAL851979:HAL851982 HKH851979:HKH851982 HUD851979:HUD851982 IDZ851979:IDZ851982 INV851979:INV851982 IXR851979:IXR851982 JHN851979:JHN851982 JRJ851979:JRJ851982 KBF851979:KBF851982 KLB851979:KLB851982 KUX851979:KUX851982 LET851979:LET851982 LOP851979:LOP851982 LYL851979:LYL851982 MIH851979:MIH851982 MSD851979:MSD851982 NBZ851979:NBZ851982 NLV851979:NLV851982 NVR851979:NVR851982 OFN851979:OFN851982 OPJ851979:OPJ851982 OZF851979:OZF851982 PJB851979:PJB851982 PSX851979:PSX851982 QCT851979:QCT851982 QMP851979:QMP851982 QWL851979:QWL851982 RGH851979:RGH851982 RQD851979:RQD851982 RZZ851979:RZZ851982 SJV851979:SJV851982 STR851979:STR851982 TDN851979:TDN851982 TNJ851979:TNJ851982 TXF851979:TXF851982 UHB851979:UHB851982 UQX851979:UQX851982 VAT851979:VAT851982 VKP851979:VKP851982 VUL851979:VUL851982 WEH851979:WEH851982 WOD851979:WOD851982 WXZ851979:WXZ851982 BR917515:BR917518 LN917515:LN917518 VJ917515:VJ917518 AFF917515:AFF917518 APB917515:APB917518 AYX917515:AYX917518 BIT917515:BIT917518 BSP917515:BSP917518 CCL917515:CCL917518 CMH917515:CMH917518 CWD917515:CWD917518 DFZ917515:DFZ917518 DPV917515:DPV917518 DZR917515:DZR917518 EJN917515:EJN917518 ETJ917515:ETJ917518 FDF917515:FDF917518 FNB917515:FNB917518 FWX917515:FWX917518 GGT917515:GGT917518 GQP917515:GQP917518 HAL917515:HAL917518 HKH917515:HKH917518 HUD917515:HUD917518 IDZ917515:IDZ917518 INV917515:INV917518 IXR917515:IXR917518 JHN917515:JHN917518 JRJ917515:JRJ917518 KBF917515:KBF917518 KLB917515:KLB917518 KUX917515:KUX917518 LET917515:LET917518 LOP917515:LOP917518 LYL917515:LYL917518 MIH917515:MIH917518 MSD917515:MSD917518 NBZ917515:NBZ917518 NLV917515:NLV917518 NVR917515:NVR917518 OFN917515:OFN917518 OPJ917515:OPJ917518 OZF917515:OZF917518 PJB917515:PJB917518 PSX917515:PSX917518 QCT917515:QCT917518 QMP917515:QMP917518 QWL917515:QWL917518 RGH917515:RGH917518 RQD917515:RQD917518 RZZ917515:RZZ917518 SJV917515:SJV917518 STR917515:STR917518 TDN917515:TDN917518 TNJ917515:TNJ917518 TXF917515:TXF917518 UHB917515:UHB917518 UQX917515:UQX917518 VAT917515:VAT917518 VKP917515:VKP917518 VUL917515:VUL917518 WEH917515:WEH917518 WOD917515:WOD917518 WXZ917515:WXZ917518 BR983051:BR983054 LN983051:LN983054 VJ983051:VJ983054 AFF983051:AFF983054 APB983051:APB983054 AYX983051:AYX983054 BIT983051:BIT983054 BSP983051:BSP983054 CCL983051:CCL983054 CMH983051:CMH983054 CWD983051:CWD983054 DFZ983051:DFZ983054 DPV983051:DPV983054 DZR983051:DZR983054 EJN983051:EJN983054 ETJ983051:ETJ983054 FDF983051:FDF983054 FNB983051:FNB983054 FWX983051:FWX983054 GGT983051:GGT983054 GQP983051:GQP983054 HAL983051:HAL983054 HKH983051:HKH983054 HUD983051:HUD983054 IDZ983051:IDZ983054 INV983051:INV983054 IXR983051:IXR983054 JHN983051:JHN983054 JRJ983051:JRJ983054 KBF983051:KBF983054 KLB983051:KLB983054 KUX983051:KUX983054 LET983051:LET983054 LOP983051:LOP983054 LYL983051:LYL983054 MIH983051:MIH983054 MSD983051:MSD983054 NBZ983051:NBZ983054 NLV983051:NLV983054 NVR983051:NVR983054 OFN983051:OFN983054 OPJ983051:OPJ983054 OZF983051:OZF983054 PJB983051:PJB983054 PSX983051:PSX983054 QCT983051:QCT983054 QMP983051:QMP983054 QWL983051:QWL983054 RGH983051:RGH983054 RQD983051:RQD983054 RZZ983051:RZZ983054 SJV983051:SJV983054 STR983051:STR983054 TDN983051:TDN983054 TNJ983051:TNJ983054 TXF983051:TXF983054 UHB983051:UHB983054 UQX983051:UQX983054 VAT983051:VAT983054 VKP983051:VKP983054 VUL983051:VUL983054 WEH983051:WEH983054 WOD983051:WOD983054 WXZ983051:WXZ983054">
      <formula1>BR11:BR11</formula1>
    </dataValidation>
  </dataValidations>
  <pageMargins left="0.92" right="0.37" top="0.51" bottom="0.2" header="0.43" footer="0.51200000000000001"/>
  <pageSetup paperSize="9" scale="5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R69"/>
  <sheetViews>
    <sheetView showGridLines="0" showZeros="0" zoomScale="75" zoomScaleNormal="75" workbookViewId="0"/>
  </sheetViews>
  <sheetFormatPr defaultRowHeight="13.5"/>
  <cols>
    <col min="1" max="1" width="3.375" style="740" customWidth="1"/>
    <col min="2" max="2" width="15.625" style="740" customWidth="1"/>
    <col min="3" max="3" width="17.625" style="740" customWidth="1"/>
    <col min="4" max="4" width="2.625" style="740" bestFit="1" customWidth="1"/>
    <col min="5" max="5" width="13.625" style="740" customWidth="1"/>
    <col min="6" max="6" width="7.625" style="740" customWidth="1"/>
    <col min="7" max="7" width="10.625" style="740" hidden="1" customWidth="1"/>
    <col min="8" max="8" width="8.625" style="740" hidden="1" customWidth="1"/>
    <col min="9" max="10" width="5.625" style="740" customWidth="1"/>
    <col min="11" max="11" width="10.625" style="740" hidden="1" customWidth="1"/>
    <col min="12" max="12" width="8.625" style="740" hidden="1" customWidth="1"/>
    <col min="13" max="14" width="5.625" style="740" customWidth="1"/>
    <col min="15" max="15" width="10.625" style="740" hidden="1" customWidth="1"/>
    <col min="16" max="16" width="8.625" style="740" hidden="1" customWidth="1"/>
    <col min="17" max="18" width="5.625" style="740" customWidth="1"/>
    <col min="19" max="19" width="10.625" style="740" hidden="1" customWidth="1"/>
    <col min="20" max="20" width="8.625" style="740" hidden="1" customWidth="1"/>
    <col min="21" max="22" width="5.625" style="740" customWidth="1"/>
    <col min="23" max="23" width="10.625" style="740" hidden="1" customWidth="1"/>
    <col min="24" max="24" width="8.625" style="740" hidden="1" customWidth="1"/>
    <col min="25" max="26" width="5.625" style="740" customWidth="1"/>
    <col min="27" max="27" width="10.625" style="740" hidden="1" customWidth="1"/>
    <col min="28" max="28" width="8.625" style="740" hidden="1" customWidth="1"/>
    <col min="29" max="30" width="5.625" style="740" customWidth="1"/>
    <col min="31" max="31" width="10.625" style="740" hidden="1" customWidth="1"/>
    <col min="32" max="32" width="8.625" style="740" hidden="1" customWidth="1"/>
    <col min="33" max="34" width="5.625" style="740" customWidth="1"/>
    <col min="35" max="35" width="10.625" style="740" hidden="1" customWidth="1"/>
    <col min="36" max="36" width="8.625" style="740" hidden="1" customWidth="1"/>
    <col min="37" max="38" width="5.625" style="740" customWidth="1"/>
    <col min="39" max="39" width="10.625" style="740" hidden="1" customWidth="1"/>
    <col min="40" max="40" width="8.625" style="740" hidden="1" customWidth="1"/>
    <col min="41" max="42" width="5.625" style="740" customWidth="1"/>
    <col min="43" max="43" width="10.625" style="740" hidden="1" customWidth="1"/>
    <col min="44" max="44" width="8.625" style="740" hidden="1" customWidth="1"/>
    <col min="45" max="46" width="5.625" style="740" customWidth="1"/>
    <col min="47" max="47" width="10.625" style="740" hidden="1" customWidth="1"/>
    <col min="48" max="48" width="8.625" style="740" hidden="1" customWidth="1"/>
    <col min="49" max="50" width="5.625" style="740" customWidth="1"/>
    <col min="51" max="51" width="10.625" style="740" hidden="1" customWidth="1"/>
    <col min="52" max="52" width="8.625" style="740" hidden="1" customWidth="1"/>
    <col min="53" max="54" width="5.625" style="740" customWidth="1"/>
    <col min="55" max="55" width="10.625" style="740" hidden="1" customWidth="1"/>
    <col min="56" max="56" width="8.625" style="740" hidden="1" customWidth="1"/>
    <col min="57" max="58" width="5.625" style="740" customWidth="1"/>
    <col min="59" max="59" width="10.625" style="740" hidden="1" customWidth="1"/>
    <col min="60" max="60" width="8.625" style="740" hidden="1" customWidth="1"/>
    <col min="61" max="62" width="5.625" style="740" customWidth="1"/>
    <col min="63" max="63" width="10.625" style="740" hidden="1" customWidth="1"/>
    <col min="64" max="64" width="8.625" style="740" hidden="1" customWidth="1"/>
    <col min="65" max="66" width="5.625" style="740" customWidth="1"/>
    <col min="67" max="67" width="7.875" style="740" customWidth="1"/>
    <col min="68" max="68" width="14.125" style="740" customWidth="1"/>
    <col min="69" max="69" width="6.125" style="740" customWidth="1"/>
    <col min="70" max="70" width="3.5" style="740" hidden="1" customWidth="1"/>
    <col min="71" max="256" width="9" style="740"/>
    <col min="257" max="257" width="3.375" style="740" customWidth="1"/>
    <col min="258" max="258" width="15.625" style="740" customWidth="1"/>
    <col min="259" max="259" width="17.625" style="740" customWidth="1"/>
    <col min="260" max="260" width="2.625" style="740" bestFit="1" customWidth="1"/>
    <col min="261" max="261" width="13.625" style="740" customWidth="1"/>
    <col min="262" max="262" width="7.625" style="740" customWidth="1"/>
    <col min="263" max="264" width="0" style="740" hidden="1" customWidth="1"/>
    <col min="265" max="266" width="5.625" style="740" customWidth="1"/>
    <col min="267" max="268" width="0" style="740" hidden="1" customWidth="1"/>
    <col min="269" max="270" width="5.625" style="740" customWidth="1"/>
    <col min="271" max="272" width="0" style="740" hidden="1" customWidth="1"/>
    <col min="273" max="274" width="5.625" style="740" customWidth="1"/>
    <col min="275" max="276" width="0" style="740" hidden="1" customWidth="1"/>
    <col min="277" max="278" width="5.625" style="740" customWidth="1"/>
    <col min="279" max="280" width="0" style="740" hidden="1" customWidth="1"/>
    <col min="281" max="282" width="5.625" style="740" customWidth="1"/>
    <col min="283" max="284" width="0" style="740" hidden="1" customWidth="1"/>
    <col min="285" max="286" width="5.625" style="740" customWidth="1"/>
    <col min="287" max="288" width="0" style="740" hidden="1" customWidth="1"/>
    <col min="289" max="290" width="5.625" style="740" customWidth="1"/>
    <col min="291" max="292" width="0" style="740" hidden="1" customWidth="1"/>
    <col min="293" max="294" width="5.625" style="740" customWidth="1"/>
    <col min="295" max="296" width="0" style="740" hidden="1" customWidth="1"/>
    <col min="297" max="298" width="5.625" style="740" customWidth="1"/>
    <col min="299" max="300" width="0" style="740" hidden="1" customWidth="1"/>
    <col min="301" max="302" width="5.625" style="740" customWidth="1"/>
    <col min="303" max="304" width="0" style="740" hidden="1" customWidth="1"/>
    <col min="305" max="306" width="5.625" style="740" customWidth="1"/>
    <col min="307" max="308" width="0" style="740" hidden="1" customWidth="1"/>
    <col min="309" max="310" width="5.625" style="740" customWidth="1"/>
    <col min="311" max="312" width="0" style="740" hidden="1" customWidth="1"/>
    <col min="313" max="314" width="5.625" style="740" customWidth="1"/>
    <col min="315" max="316" width="0" style="740" hidden="1" customWidth="1"/>
    <col min="317" max="318" width="5.625" style="740" customWidth="1"/>
    <col min="319" max="320" width="0" style="740" hidden="1" customWidth="1"/>
    <col min="321" max="322" width="5.625" style="740" customWidth="1"/>
    <col min="323" max="323" width="7.875" style="740" customWidth="1"/>
    <col min="324" max="324" width="14.125" style="740" customWidth="1"/>
    <col min="325" max="325" width="6.125" style="740" customWidth="1"/>
    <col min="326" max="326" width="0" style="740" hidden="1" customWidth="1"/>
    <col min="327" max="512" width="9" style="740"/>
    <col min="513" max="513" width="3.375" style="740" customWidth="1"/>
    <col min="514" max="514" width="15.625" style="740" customWidth="1"/>
    <col min="515" max="515" width="17.625" style="740" customWidth="1"/>
    <col min="516" max="516" width="2.625" style="740" bestFit="1" customWidth="1"/>
    <col min="517" max="517" width="13.625" style="740" customWidth="1"/>
    <col min="518" max="518" width="7.625" style="740" customWidth="1"/>
    <col min="519" max="520" width="0" style="740" hidden="1" customWidth="1"/>
    <col min="521" max="522" width="5.625" style="740" customWidth="1"/>
    <col min="523" max="524" width="0" style="740" hidden="1" customWidth="1"/>
    <col min="525" max="526" width="5.625" style="740" customWidth="1"/>
    <col min="527" max="528" width="0" style="740" hidden="1" customWidth="1"/>
    <col min="529" max="530" width="5.625" style="740" customWidth="1"/>
    <col min="531" max="532" width="0" style="740" hidden="1" customWidth="1"/>
    <col min="533" max="534" width="5.625" style="740" customWidth="1"/>
    <col min="535" max="536" width="0" style="740" hidden="1" customWidth="1"/>
    <col min="537" max="538" width="5.625" style="740" customWidth="1"/>
    <col min="539" max="540" width="0" style="740" hidden="1" customWidth="1"/>
    <col min="541" max="542" width="5.625" style="740" customWidth="1"/>
    <col min="543" max="544" width="0" style="740" hidden="1" customWidth="1"/>
    <col min="545" max="546" width="5.625" style="740" customWidth="1"/>
    <col min="547" max="548" width="0" style="740" hidden="1" customWidth="1"/>
    <col min="549" max="550" width="5.625" style="740" customWidth="1"/>
    <col min="551" max="552" width="0" style="740" hidden="1" customWidth="1"/>
    <col min="553" max="554" width="5.625" style="740" customWidth="1"/>
    <col min="555" max="556" width="0" style="740" hidden="1" customWidth="1"/>
    <col min="557" max="558" width="5.625" style="740" customWidth="1"/>
    <col min="559" max="560" width="0" style="740" hidden="1" customWidth="1"/>
    <col min="561" max="562" width="5.625" style="740" customWidth="1"/>
    <col min="563" max="564" width="0" style="740" hidden="1" customWidth="1"/>
    <col min="565" max="566" width="5.625" style="740" customWidth="1"/>
    <col min="567" max="568" width="0" style="740" hidden="1" customWidth="1"/>
    <col min="569" max="570" width="5.625" style="740" customWidth="1"/>
    <col min="571" max="572" width="0" style="740" hidden="1" customWidth="1"/>
    <col min="573" max="574" width="5.625" style="740" customWidth="1"/>
    <col min="575" max="576" width="0" style="740" hidden="1" customWidth="1"/>
    <col min="577" max="578" width="5.625" style="740" customWidth="1"/>
    <col min="579" max="579" width="7.875" style="740" customWidth="1"/>
    <col min="580" max="580" width="14.125" style="740" customWidth="1"/>
    <col min="581" max="581" width="6.125" style="740" customWidth="1"/>
    <col min="582" max="582" width="0" style="740" hidden="1" customWidth="1"/>
    <col min="583" max="768" width="9" style="740"/>
    <col min="769" max="769" width="3.375" style="740" customWidth="1"/>
    <col min="770" max="770" width="15.625" style="740" customWidth="1"/>
    <col min="771" max="771" width="17.625" style="740" customWidth="1"/>
    <col min="772" max="772" width="2.625" style="740" bestFit="1" customWidth="1"/>
    <col min="773" max="773" width="13.625" style="740" customWidth="1"/>
    <col min="774" max="774" width="7.625" style="740" customWidth="1"/>
    <col min="775" max="776" width="0" style="740" hidden="1" customWidth="1"/>
    <col min="777" max="778" width="5.625" style="740" customWidth="1"/>
    <col min="779" max="780" width="0" style="740" hidden="1" customWidth="1"/>
    <col min="781" max="782" width="5.625" style="740" customWidth="1"/>
    <col min="783" max="784" width="0" style="740" hidden="1" customWidth="1"/>
    <col min="785" max="786" width="5.625" style="740" customWidth="1"/>
    <col min="787" max="788" width="0" style="740" hidden="1" customWidth="1"/>
    <col min="789" max="790" width="5.625" style="740" customWidth="1"/>
    <col min="791" max="792" width="0" style="740" hidden="1" customWidth="1"/>
    <col min="793" max="794" width="5.625" style="740" customWidth="1"/>
    <col min="795" max="796" width="0" style="740" hidden="1" customWidth="1"/>
    <col min="797" max="798" width="5.625" style="740" customWidth="1"/>
    <col min="799" max="800" width="0" style="740" hidden="1" customWidth="1"/>
    <col min="801" max="802" width="5.625" style="740" customWidth="1"/>
    <col min="803" max="804" width="0" style="740" hidden="1" customWidth="1"/>
    <col min="805" max="806" width="5.625" style="740" customWidth="1"/>
    <col min="807" max="808" width="0" style="740" hidden="1" customWidth="1"/>
    <col min="809" max="810" width="5.625" style="740" customWidth="1"/>
    <col min="811" max="812" width="0" style="740" hidden="1" customWidth="1"/>
    <col min="813" max="814" width="5.625" style="740" customWidth="1"/>
    <col min="815" max="816" width="0" style="740" hidden="1" customWidth="1"/>
    <col min="817" max="818" width="5.625" style="740" customWidth="1"/>
    <col min="819" max="820" width="0" style="740" hidden="1" customWidth="1"/>
    <col min="821" max="822" width="5.625" style="740" customWidth="1"/>
    <col min="823" max="824" width="0" style="740" hidden="1" customWidth="1"/>
    <col min="825" max="826" width="5.625" style="740" customWidth="1"/>
    <col min="827" max="828" width="0" style="740" hidden="1" customWidth="1"/>
    <col min="829" max="830" width="5.625" style="740" customWidth="1"/>
    <col min="831" max="832" width="0" style="740" hidden="1" customWidth="1"/>
    <col min="833" max="834" width="5.625" style="740" customWidth="1"/>
    <col min="835" max="835" width="7.875" style="740" customWidth="1"/>
    <col min="836" max="836" width="14.125" style="740" customWidth="1"/>
    <col min="837" max="837" width="6.125" style="740" customWidth="1"/>
    <col min="838" max="838" width="0" style="740" hidden="1" customWidth="1"/>
    <col min="839" max="1024" width="9" style="740"/>
    <col min="1025" max="1025" width="3.375" style="740" customWidth="1"/>
    <col min="1026" max="1026" width="15.625" style="740" customWidth="1"/>
    <col min="1027" max="1027" width="17.625" style="740" customWidth="1"/>
    <col min="1028" max="1028" width="2.625" style="740" bestFit="1" customWidth="1"/>
    <col min="1029" max="1029" width="13.625" style="740" customWidth="1"/>
    <col min="1030" max="1030" width="7.625" style="740" customWidth="1"/>
    <col min="1031" max="1032" width="0" style="740" hidden="1" customWidth="1"/>
    <col min="1033" max="1034" width="5.625" style="740" customWidth="1"/>
    <col min="1035" max="1036" width="0" style="740" hidden="1" customWidth="1"/>
    <col min="1037" max="1038" width="5.625" style="740" customWidth="1"/>
    <col min="1039" max="1040" width="0" style="740" hidden="1" customWidth="1"/>
    <col min="1041" max="1042" width="5.625" style="740" customWidth="1"/>
    <col min="1043" max="1044" width="0" style="740" hidden="1" customWidth="1"/>
    <col min="1045" max="1046" width="5.625" style="740" customWidth="1"/>
    <col min="1047" max="1048" width="0" style="740" hidden="1" customWidth="1"/>
    <col min="1049" max="1050" width="5.625" style="740" customWidth="1"/>
    <col min="1051" max="1052" width="0" style="740" hidden="1" customWidth="1"/>
    <col min="1053" max="1054" width="5.625" style="740" customWidth="1"/>
    <col min="1055" max="1056" width="0" style="740" hidden="1" customWidth="1"/>
    <col min="1057" max="1058" width="5.625" style="740" customWidth="1"/>
    <col min="1059" max="1060" width="0" style="740" hidden="1" customWidth="1"/>
    <col min="1061" max="1062" width="5.625" style="740" customWidth="1"/>
    <col min="1063" max="1064" width="0" style="740" hidden="1" customWidth="1"/>
    <col min="1065" max="1066" width="5.625" style="740" customWidth="1"/>
    <col min="1067" max="1068" width="0" style="740" hidden="1" customWidth="1"/>
    <col min="1069" max="1070" width="5.625" style="740" customWidth="1"/>
    <col min="1071" max="1072" width="0" style="740" hidden="1" customWidth="1"/>
    <col min="1073" max="1074" width="5.625" style="740" customWidth="1"/>
    <col min="1075" max="1076" width="0" style="740" hidden="1" customWidth="1"/>
    <col min="1077" max="1078" width="5.625" style="740" customWidth="1"/>
    <col min="1079" max="1080" width="0" style="740" hidden="1" customWidth="1"/>
    <col min="1081" max="1082" width="5.625" style="740" customWidth="1"/>
    <col min="1083" max="1084" width="0" style="740" hidden="1" customWidth="1"/>
    <col min="1085" max="1086" width="5.625" style="740" customWidth="1"/>
    <col min="1087" max="1088" width="0" style="740" hidden="1" customWidth="1"/>
    <col min="1089" max="1090" width="5.625" style="740" customWidth="1"/>
    <col min="1091" max="1091" width="7.875" style="740" customWidth="1"/>
    <col min="1092" max="1092" width="14.125" style="740" customWidth="1"/>
    <col min="1093" max="1093" width="6.125" style="740" customWidth="1"/>
    <col min="1094" max="1094" width="0" style="740" hidden="1" customWidth="1"/>
    <col min="1095" max="1280" width="9" style="740"/>
    <col min="1281" max="1281" width="3.375" style="740" customWidth="1"/>
    <col min="1282" max="1282" width="15.625" style="740" customWidth="1"/>
    <col min="1283" max="1283" width="17.625" style="740" customWidth="1"/>
    <col min="1284" max="1284" width="2.625" style="740" bestFit="1" customWidth="1"/>
    <col min="1285" max="1285" width="13.625" style="740" customWidth="1"/>
    <col min="1286" max="1286" width="7.625" style="740" customWidth="1"/>
    <col min="1287" max="1288" width="0" style="740" hidden="1" customWidth="1"/>
    <col min="1289" max="1290" width="5.625" style="740" customWidth="1"/>
    <col min="1291" max="1292" width="0" style="740" hidden="1" customWidth="1"/>
    <col min="1293" max="1294" width="5.625" style="740" customWidth="1"/>
    <col min="1295" max="1296" width="0" style="740" hidden="1" customWidth="1"/>
    <col min="1297" max="1298" width="5.625" style="740" customWidth="1"/>
    <col min="1299" max="1300" width="0" style="740" hidden="1" customWidth="1"/>
    <col min="1301" max="1302" width="5.625" style="740" customWidth="1"/>
    <col min="1303" max="1304" width="0" style="740" hidden="1" customWidth="1"/>
    <col min="1305" max="1306" width="5.625" style="740" customWidth="1"/>
    <col min="1307" max="1308" width="0" style="740" hidden="1" customWidth="1"/>
    <col min="1309" max="1310" width="5.625" style="740" customWidth="1"/>
    <col min="1311" max="1312" width="0" style="740" hidden="1" customWidth="1"/>
    <col min="1313" max="1314" width="5.625" style="740" customWidth="1"/>
    <col min="1315" max="1316" width="0" style="740" hidden="1" customWidth="1"/>
    <col min="1317" max="1318" width="5.625" style="740" customWidth="1"/>
    <col min="1319" max="1320" width="0" style="740" hidden="1" customWidth="1"/>
    <col min="1321" max="1322" width="5.625" style="740" customWidth="1"/>
    <col min="1323" max="1324" width="0" style="740" hidden="1" customWidth="1"/>
    <col min="1325" max="1326" width="5.625" style="740" customWidth="1"/>
    <col min="1327" max="1328" width="0" style="740" hidden="1" customWidth="1"/>
    <col min="1329" max="1330" width="5.625" style="740" customWidth="1"/>
    <col min="1331" max="1332" width="0" style="740" hidden="1" customWidth="1"/>
    <col min="1333" max="1334" width="5.625" style="740" customWidth="1"/>
    <col min="1335" max="1336" width="0" style="740" hidden="1" customWidth="1"/>
    <col min="1337" max="1338" width="5.625" style="740" customWidth="1"/>
    <col min="1339" max="1340" width="0" style="740" hidden="1" customWidth="1"/>
    <col min="1341" max="1342" width="5.625" style="740" customWidth="1"/>
    <col min="1343" max="1344" width="0" style="740" hidden="1" customWidth="1"/>
    <col min="1345" max="1346" width="5.625" style="740" customWidth="1"/>
    <col min="1347" max="1347" width="7.875" style="740" customWidth="1"/>
    <col min="1348" max="1348" width="14.125" style="740" customWidth="1"/>
    <col min="1349" max="1349" width="6.125" style="740" customWidth="1"/>
    <col min="1350" max="1350" width="0" style="740" hidden="1" customWidth="1"/>
    <col min="1351" max="1536" width="9" style="740"/>
    <col min="1537" max="1537" width="3.375" style="740" customWidth="1"/>
    <col min="1538" max="1538" width="15.625" style="740" customWidth="1"/>
    <col min="1539" max="1539" width="17.625" style="740" customWidth="1"/>
    <col min="1540" max="1540" width="2.625" style="740" bestFit="1" customWidth="1"/>
    <col min="1541" max="1541" width="13.625" style="740" customWidth="1"/>
    <col min="1542" max="1542" width="7.625" style="740" customWidth="1"/>
    <col min="1543" max="1544" width="0" style="740" hidden="1" customWidth="1"/>
    <col min="1545" max="1546" width="5.625" style="740" customWidth="1"/>
    <col min="1547" max="1548" width="0" style="740" hidden="1" customWidth="1"/>
    <col min="1549" max="1550" width="5.625" style="740" customWidth="1"/>
    <col min="1551" max="1552" width="0" style="740" hidden="1" customWidth="1"/>
    <col min="1553" max="1554" width="5.625" style="740" customWidth="1"/>
    <col min="1555" max="1556" width="0" style="740" hidden="1" customWidth="1"/>
    <col min="1557" max="1558" width="5.625" style="740" customWidth="1"/>
    <col min="1559" max="1560" width="0" style="740" hidden="1" customWidth="1"/>
    <col min="1561" max="1562" width="5.625" style="740" customWidth="1"/>
    <col min="1563" max="1564" width="0" style="740" hidden="1" customWidth="1"/>
    <col min="1565" max="1566" width="5.625" style="740" customWidth="1"/>
    <col min="1567" max="1568" width="0" style="740" hidden="1" customWidth="1"/>
    <col min="1569" max="1570" width="5.625" style="740" customWidth="1"/>
    <col min="1571" max="1572" width="0" style="740" hidden="1" customWidth="1"/>
    <col min="1573" max="1574" width="5.625" style="740" customWidth="1"/>
    <col min="1575" max="1576" width="0" style="740" hidden="1" customWidth="1"/>
    <col min="1577" max="1578" width="5.625" style="740" customWidth="1"/>
    <col min="1579" max="1580" width="0" style="740" hidden="1" customWidth="1"/>
    <col min="1581" max="1582" width="5.625" style="740" customWidth="1"/>
    <col min="1583" max="1584" width="0" style="740" hidden="1" customWidth="1"/>
    <col min="1585" max="1586" width="5.625" style="740" customWidth="1"/>
    <col min="1587" max="1588" width="0" style="740" hidden="1" customWidth="1"/>
    <col min="1589" max="1590" width="5.625" style="740" customWidth="1"/>
    <col min="1591" max="1592" width="0" style="740" hidden="1" customWidth="1"/>
    <col min="1593" max="1594" width="5.625" style="740" customWidth="1"/>
    <col min="1595" max="1596" width="0" style="740" hidden="1" customWidth="1"/>
    <col min="1597" max="1598" width="5.625" style="740" customWidth="1"/>
    <col min="1599" max="1600" width="0" style="740" hidden="1" customWidth="1"/>
    <col min="1601" max="1602" width="5.625" style="740" customWidth="1"/>
    <col min="1603" max="1603" width="7.875" style="740" customWidth="1"/>
    <col min="1604" max="1604" width="14.125" style="740" customWidth="1"/>
    <col min="1605" max="1605" width="6.125" style="740" customWidth="1"/>
    <col min="1606" max="1606" width="0" style="740" hidden="1" customWidth="1"/>
    <col min="1607" max="1792" width="9" style="740"/>
    <col min="1793" max="1793" width="3.375" style="740" customWidth="1"/>
    <col min="1794" max="1794" width="15.625" style="740" customWidth="1"/>
    <col min="1795" max="1795" width="17.625" style="740" customWidth="1"/>
    <col min="1796" max="1796" width="2.625" style="740" bestFit="1" customWidth="1"/>
    <col min="1797" max="1797" width="13.625" style="740" customWidth="1"/>
    <col min="1798" max="1798" width="7.625" style="740" customWidth="1"/>
    <col min="1799" max="1800" width="0" style="740" hidden="1" customWidth="1"/>
    <col min="1801" max="1802" width="5.625" style="740" customWidth="1"/>
    <col min="1803" max="1804" width="0" style="740" hidden="1" customWidth="1"/>
    <col min="1805" max="1806" width="5.625" style="740" customWidth="1"/>
    <col min="1807" max="1808" width="0" style="740" hidden="1" customWidth="1"/>
    <col min="1809" max="1810" width="5.625" style="740" customWidth="1"/>
    <col min="1811" max="1812" width="0" style="740" hidden="1" customWidth="1"/>
    <col min="1813" max="1814" width="5.625" style="740" customWidth="1"/>
    <col min="1815" max="1816" width="0" style="740" hidden="1" customWidth="1"/>
    <col min="1817" max="1818" width="5.625" style="740" customWidth="1"/>
    <col min="1819" max="1820" width="0" style="740" hidden="1" customWidth="1"/>
    <col min="1821" max="1822" width="5.625" style="740" customWidth="1"/>
    <col min="1823" max="1824" width="0" style="740" hidden="1" customWidth="1"/>
    <col min="1825" max="1826" width="5.625" style="740" customWidth="1"/>
    <col min="1827" max="1828" width="0" style="740" hidden="1" customWidth="1"/>
    <col min="1829" max="1830" width="5.625" style="740" customWidth="1"/>
    <col min="1831" max="1832" width="0" style="740" hidden="1" customWidth="1"/>
    <col min="1833" max="1834" width="5.625" style="740" customWidth="1"/>
    <col min="1835" max="1836" width="0" style="740" hidden="1" customWidth="1"/>
    <col min="1837" max="1838" width="5.625" style="740" customWidth="1"/>
    <col min="1839" max="1840" width="0" style="740" hidden="1" customWidth="1"/>
    <col min="1841" max="1842" width="5.625" style="740" customWidth="1"/>
    <col min="1843" max="1844" width="0" style="740" hidden="1" customWidth="1"/>
    <col min="1845" max="1846" width="5.625" style="740" customWidth="1"/>
    <col min="1847" max="1848" width="0" style="740" hidden="1" customWidth="1"/>
    <col min="1849" max="1850" width="5.625" style="740" customWidth="1"/>
    <col min="1851" max="1852" width="0" style="740" hidden="1" customWidth="1"/>
    <col min="1853" max="1854" width="5.625" style="740" customWidth="1"/>
    <col min="1855" max="1856" width="0" style="740" hidden="1" customWidth="1"/>
    <col min="1857" max="1858" width="5.625" style="740" customWidth="1"/>
    <col min="1859" max="1859" width="7.875" style="740" customWidth="1"/>
    <col min="1860" max="1860" width="14.125" style="740" customWidth="1"/>
    <col min="1861" max="1861" width="6.125" style="740" customWidth="1"/>
    <col min="1862" max="1862" width="0" style="740" hidden="1" customWidth="1"/>
    <col min="1863" max="2048" width="9" style="740"/>
    <col min="2049" max="2049" width="3.375" style="740" customWidth="1"/>
    <col min="2050" max="2050" width="15.625" style="740" customWidth="1"/>
    <col min="2051" max="2051" width="17.625" style="740" customWidth="1"/>
    <col min="2052" max="2052" width="2.625" style="740" bestFit="1" customWidth="1"/>
    <col min="2053" max="2053" width="13.625" style="740" customWidth="1"/>
    <col min="2054" max="2054" width="7.625" style="740" customWidth="1"/>
    <col min="2055" max="2056" width="0" style="740" hidden="1" customWidth="1"/>
    <col min="2057" max="2058" width="5.625" style="740" customWidth="1"/>
    <col min="2059" max="2060" width="0" style="740" hidden="1" customWidth="1"/>
    <col min="2061" max="2062" width="5.625" style="740" customWidth="1"/>
    <col min="2063" max="2064" width="0" style="740" hidden="1" customWidth="1"/>
    <col min="2065" max="2066" width="5.625" style="740" customWidth="1"/>
    <col min="2067" max="2068" width="0" style="740" hidden="1" customWidth="1"/>
    <col min="2069" max="2070" width="5.625" style="740" customWidth="1"/>
    <col min="2071" max="2072" width="0" style="740" hidden="1" customWidth="1"/>
    <col min="2073" max="2074" width="5.625" style="740" customWidth="1"/>
    <col min="2075" max="2076" width="0" style="740" hidden="1" customWidth="1"/>
    <col min="2077" max="2078" width="5.625" style="740" customWidth="1"/>
    <col min="2079" max="2080" width="0" style="740" hidden="1" customWidth="1"/>
    <col min="2081" max="2082" width="5.625" style="740" customWidth="1"/>
    <col min="2083" max="2084" width="0" style="740" hidden="1" customWidth="1"/>
    <col min="2085" max="2086" width="5.625" style="740" customWidth="1"/>
    <col min="2087" max="2088" width="0" style="740" hidden="1" customWidth="1"/>
    <col min="2089" max="2090" width="5.625" style="740" customWidth="1"/>
    <col min="2091" max="2092" width="0" style="740" hidden="1" customWidth="1"/>
    <col min="2093" max="2094" width="5.625" style="740" customWidth="1"/>
    <col min="2095" max="2096" width="0" style="740" hidden="1" customWidth="1"/>
    <col min="2097" max="2098" width="5.625" style="740" customWidth="1"/>
    <col min="2099" max="2100" width="0" style="740" hidden="1" customWidth="1"/>
    <col min="2101" max="2102" width="5.625" style="740" customWidth="1"/>
    <col min="2103" max="2104" width="0" style="740" hidden="1" customWidth="1"/>
    <col min="2105" max="2106" width="5.625" style="740" customWidth="1"/>
    <col min="2107" max="2108" width="0" style="740" hidden="1" customWidth="1"/>
    <col min="2109" max="2110" width="5.625" style="740" customWidth="1"/>
    <col min="2111" max="2112" width="0" style="740" hidden="1" customWidth="1"/>
    <col min="2113" max="2114" width="5.625" style="740" customWidth="1"/>
    <col min="2115" max="2115" width="7.875" style="740" customWidth="1"/>
    <col min="2116" max="2116" width="14.125" style="740" customWidth="1"/>
    <col min="2117" max="2117" width="6.125" style="740" customWidth="1"/>
    <col min="2118" max="2118" width="0" style="740" hidden="1" customWidth="1"/>
    <col min="2119" max="2304" width="9" style="740"/>
    <col min="2305" max="2305" width="3.375" style="740" customWidth="1"/>
    <col min="2306" max="2306" width="15.625" style="740" customWidth="1"/>
    <col min="2307" max="2307" width="17.625" style="740" customWidth="1"/>
    <col min="2308" max="2308" width="2.625" style="740" bestFit="1" customWidth="1"/>
    <col min="2309" max="2309" width="13.625" style="740" customWidth="1"/>
    <col min="2310" max="2310" width="7.625" style="740" customWidth="1"/>
    <col min="2311" max="2312" width="0" style="740" hidden="1" customWidth="1"/>
    <col min="2313" max="2314" width="5.625" style="740" customWidth="1"/>
    <col min="2315" max="2316" width="0" style="740" hidden="1" customWidth="1"/>
    <col min="2317" max="2318" width="5.625" style="740" customWidth="1"/>
    <col min="2319" max="2320" width="0" style="740" hidden="1" customWidth="1"/>
    <col min="2321" max="2322" width="5.625" style="740" customWidth="1"/>
    <col min="2323" max="2324" width="0" style="740" hidden="1" customWidth="1"/>
    <col min="2325" max="2326" width="5.625" style="740" customWidth="1"/>
    <col min="2327" max="2328" width="0" style="740" hidden="1" customWidth="1"/>
    <col min="2329" max="2330" width="5.625" style="740" customWidth="1"/>
    <col min="2331" max="2332" width="0" style="740" hidden="1" customWidth="1"/>
    <col min="2333" max="2334" width="5.625" style="740" customWidth="1"/>
    <col min="2335" max="2336" width="0" style="740" hidden="1" customWidth="1"/>
    <col min="2337" max="2338" width="5.625" style="740" customWidth="1"/>
    <col min="2339" max="2340" width="0" style="740" hidden="1" customWidth="1"/>
    <col min="2341" max="2342" width="5.625" style="740" customWidth="1"/>
    <col min="2343" max="2344" width="0" style="740" hidden="1" customWidth="1"/>
    <col min="2345" max="2346" width="5.625" style="740" customWidth="1"/>
    <col min="2347" max="2348" width="0" style="740" hidden="1" customWidth="1"/>
    <col min="2349" max="2350" width="5.625" style="740" customWidth="1"/>
    <col min="2351" max="2352" width="0" style="740" hidden="1" customWidth="1"/>
    <col min="2353" max="2354" width="5.625" style="740" customWidth="1"/>
    <col min="2355" max="2356" width="0" style="740" hidden="1" customWidth="1"/>
    <col min="2357" max="2358" width="5.625" style="740" customWidth="1"/>
    <col min="2359" max="2360" width="0" style="740" hidden="1" customWidth="1"/>
    <col min="2361" max="2362" width="5.625" style="740" customWidth="1"/>
    <col min="2363" max="2364" width="0" style="740" hidden="1" customWidth="1"/>
    <col min="2365" max="2366" width="5.625" style="740" customWidth="1"/>
    <col min="2367" max="2368" width="0" style="740" hidden="1" customWidth="1"/>
    <col min="2369" max="2370" width="5.625" style="740" customWidth="1"/>
    <col min="2371" max="2371" width="7.875" style="740" customWidth="1"/>
    <col min="2372" max="2372" width="14.125" style="740" customWidth="1"/>
    <col min="2373" max="2373" width="6.125" style="740" customWidth="1"/>
    <col min="2374" max="2374" width="0" style="740" hidden="1" customWidth="1"/>
    <col min="2375" max="2560" width="9" style="740"/>
    <col min="2561" max="2561" width="3.375" style="740" customWidth="1"/>
    <col min="2562" max="2562" width="15.625" style="740" customWidth="1"/>
    <col min="2563" max="2563" width="17.625" style="740" customWidth="1"/>
    <col min="2564" max="2564" width="2.625" style="740" bestFit="1" customWidth="1"/>
    <col min="2565" max="2565" width="13.625" style="740" customWidth="1"/>
    <col min="2566" max="2566" width="7.625" style="740" customWidth="1"/>
    <col min="2567" max="2568" width="0" style="740" hidden="1" customWidth="1"/>
    <col min="2569" max="2570" width="5.625" style="740" customWidth="1"/>
    <col min="2571" max="2572" width="0" style="740" hidden="1" customWidth="1"/>
    <col min="2573" max="2574" width="5.625" style="740" customWidth="1"/>
    <col min="2575" max="2576" width="0" style="740" hidden="1" customWidth="1"/>
    <col min="2577" max="2578" width="5.625" style="740" customWidth="1"/>
    <col min="2579" max="2580" width="0" style="740" hidden="1" customWidth="1"/>
    <col min="2581" max="2582" width="5.625" style="740" customWidth="1"/>
    <col min="2583" max="2584" width="0" style="740" hidden="1" customWidth="1"/>
    <col min="2585" max="2586" width="5.625" style="740" customWidth="1"/>
    <col min="2587" max="2588" width="0" style="740" hidden="1" customWidth="1"/>
    <col min="2589" max="2590" width="5.625" style="740" customWidth="1"/>
    <col min="2591" max="2592" width="0" style="740" hidden="1" customWidth="1"/>
    <col min="2593" max="2594" width="5.625" style="740" customWidth="1"/>
    <col min="2595" max="2596" width="0" style="740" hidden="1" customWidth="1"/>
    <col min="2597" max="2598" width="5.625" style="740" customWidth="1"/>
    <col min="2599" max="2600" width="0" style="740" hidden="1" customWidth="1"/>
    <col min="2601" max="2602" width="5.625" style="740" customWidth="1"/>
    <col min="2603" max="2604" width="0" style="740" hidden="1" customWidth="1"/>
    <col min="2605" max="2606" width="5.625" style="740" customWidth="1"/>
    <col min="2607" max="2608" width="0" style="740" hidden="1" customWidth="1"/>
    <col min="2609" max="2610" width="5.625" style="740" customWidth="1"/>
    <col min="2611" max="2612" width="0" style="740" hidden="1" customWidth="1"/>
    <col min="2613" max="2614" width="5.625" style="740" customWidth="1"/>
    <col min="2615" max="2616" width="0" style="740" hidden="1" customWidth="1"/>
    <col min="2617" max="2618" width="5.625" style="740" customWidth="1"/>
    <col min="2619" max="2620" width="0" style="740" hidden="1" customWidth="1"/>
    <col min="2621" max="2622" width="5.625" style="740" customWidth="1"/>
    <col min="2623" max="2624" width="0" style="740" hidden="1" customWidth="1"/>
    <col min="2625" max="2626" width="5.625" style="740" customWidth="1"/>
    <col min="2627" max="2627" width="7.875" style="740" customWidth="1"/>
    <col min="2628" max="2628" width="14.125" style="740" customWidth="1"/>
    <col min="2629" max="2629" width="6.125" style="740" customWidth="1"/>
    <col min="2630" max="2630" width="0" style="740" hidden="1" customWidth="1"/>
    <col min="2631" max="2816" width="9" style="740"/>
    <col min="2817" max="2817" width="3.375" style="740" customWidth="1"/>
    <col min="2818" max="2818" width="15.625" style="740" customWidth="1"/>
    <col min="2819" max="2819" width="17.625" style="740" customWidth="1"/>
    <col min="2820" max="2820" width="2.625" style="740" bestFit="1" customWidth="1"/>
    <col min="2821" max="2821" width="13.625" style="740" customWidth="1"/>
    <col min="2822" max="2822" width="7.625" style="740" customWidth="1"/>
    <col min="2823" max="2824" width="0" style="740" hidden="1" customWidth="1"/>
    <col min="2825" max="2826" width="5.625" style="740" customWidth="1"/>
    <col min="2827" max="2828" width="0" style="740" hidden="1" customWidth="1"/>
    <col min="2829" max="2830" width="5.625" style="740" customWidth="1"/>
    <col min="2831" max="2832" width="0" style="740" hidden="1" customWidth="1"/>
    <col min="2833" max="2834" width="5.625" style="740" customWidth="1"/>
    <col min="2835" max="2836" width="0" style="740" hidden="1" customWidth="1"/>
    <col min="2837" max="2838" width="5.625" style="740" customWidth="1"/>
    <col min="2839" max="2840" width="0" style="740" hidden="1" customWidth="1"/>
    <col min="2841" max="2842" width="5.625" style="740" customWidth="1"/>
    <col min="2843" max="2844" width="0" style="740" hidden="1" customWidth="1"/>
    <col min="2845" max="2846" width="5.625" style="740" customWidth="1"/>
    <col min="2847" max="2848" width="0" style="740" hidden="1" customWidth="1"/>
    <col min="2849" max="2850" width="5.625" style="740" customWidth="1"/>
    <col min="2851" max="2852" width="0" style="740" hidden="1" customWidth="1"/>
    <col min="2853" max="2854" width="5.625" style="740" customWidth="1"/>
    <col min="2855" max="2856" width="0" style="740" hidden="1" customWidth="1"/>
    <col min="2857" max="2858" width="5.625" style="740" customWidth="1"/>
    <col min="2859" max="2860" width="0" style="740" hidden="1" customWidth="1"/>
    <col min="2861" max="2862" width="5.625" style="740" customWidth="1"/>
    <col min="2863" max="2864" width="0" style="740" hidden="1" customWidth="1"/>
    <col min="2865" max="2866" width="5.625" style="740" customWidth="1"/>
    <col min="2867" max="2868" width="0" style="740" hidden="1" customWidth="1"/>
    <col min="2869" max="2870" width="5.625" style="740" customWidth="1"/>
    <col min="2871" max="2872" width="0" style="740" hidden="1" customWidth="1"/>
    <col min="2873" max="2874" width="5.625" style="740" customWidth="1"/>
    <col min="2875" max="2876" width="0" style="740" hidden="1" customWidth="1"/>
    <col min="2877" max="2878" width="5.625" style="740" customWidth="1"/>
    <col min="2879" max="2880" width="0" style="740" hidden="1" customWidth="1"/>
    <col min="2881" max="2882" width="5.625" style="740" customWidth="1"/>
    <col min="2883" max="2883" width="7.875" style="740" customWidth="1"/>
    <col min="2884" max="2884" width="14.125" style="740" customWidth="1"/>
    <col min="2885" max="2885" width="6.125" style="740" customWidth="1"/>
    <col min="2886" max="2886" width="0" style="740" hidden="1" customWidth="1"/>
    <col min="2887" max="3072" width="9" style="740"/>
    <col min="3073" max="3073" width="3.375" style="740" customWidth="1"/>
    <col min="3074" max="3074" width="15.625" style="740" customWidth="1"/>
    <col min="3075" max="3075" width="17.625" style="740" customWidth="1"/>
    <col min="3076" max="3076" width="2.625" style="740" bestFit="1" customWidth="1"/>
    <col min="3077" max="3077" width="13.625" style="740" customWidth="1"/>
    <col min="3078" max="3078" width="7.625" style="740" customWidth="1"/>
    <col min="3079" max="3080" width="0" style="740" hidden="1" customWidth="1"/>
    <col min="3081" max="3082" width="5.625" style="740" customWidth="1"/>
    <col min="3083" max="3084" width="0" style="740" hidden="1" customWidth="1"/>
    <col min="3085" max="3086" width="5.625" style="740" customWidth="1"/>
    <col min="3087" max="3088" width="0" style="740" hidden="1" customWidth="1"/>
    <col min="3089" max="3090" width="5.625" style="740" customWidth="1"/>
    <col min="3091" max="3092" width="0" style="740" hidden="1" customWidth="1"/>
    <col min="3093" max="3094" width="5.625" style="740" customWidth="1"/>
    <col min="3095" max="3096" width="0" style="740" hidden="1" customWidth="1"/>
    <col min="3097" max="3098" width="5.625" style="740" customWidth="1"/>
    <col min="3099" max="3100" width="0" style="740" hidden="1" customWidth="1"/>
    <col min="3101" max="3102" width="5.625" style="740" customWidth="1"/>
    <col min="3103" max="3104" width="0" style="740" hidden="1" customWidth="1"/>
    <col min="3105" max="3106" width="5.625" style="740" customWidth="1"/>
    <col min="3107" max="3108" width="0" style="740" hidden="1" customWidth="1"/>
    <col min="3109" max="3110" width="5.625" style="740" customWidth="1"/>
    <col min="3111" max="3112" width="0" style="740" hidden="1" customWidth="1"/>
    <col min="3113" max="3114" width="5.625" style="740" customWidth="1"/>
    <col min="3115" max="3116" width="0" style="740" hidden="1" customWidth="1"/>
    <col min="3117" max="3118" width="5.625" style="740" customWidth="1"/>
    <col min="3119" max="3120" width="0" style="740" hidden="1" customWidth="1"/>
    <col min="3121" max="3122" width="5.625" style="740" customWidth="1"/>
    <col min="3123" max="3124" width="0" style="740" hidden="1" customWidth="1"/>
    <col min="3125" max="3126" width="5.625" style="740" customWidth="1"/>
    <col min="3127" max="3128" width="0" style="740" hidden="1" customWidth="1"/>
    <col min="3129" max="3130" width="5.625" style="740" customWidth="1"/>
    <col min="3131" max="3132" width="0" style="740" hidden="1" customWidth="1"/>
    <col min="3133" max="3134" width="5.625" style="740" customWidth="1"/>
    <col min="3135" max="3136" width="0" style="740" hidden="1" customWidth="1"/>
    <col min="3137" max="3138" width="5.625" style="740" customWidth="1"/>
    <col min="3139" max="3139" width="7.875" style="740" customWidth="1"/>
    <col min="3140" max="3140" width="14.125" style="740" customWidth="1"/>
    <col min="3141" max="3141" width="6.125" style="740" customWidth="1"/>
    <col min="3142" max="3142" width="0" style="740" hidden="1" customWidth="1"/>
    <col min="3143" max="3328" width="9" style="740"/>
    <col min="3329" max="3329" width="3.375" style="740" customWidth="1"/>
    <col min="3330" max="3330" width="15.625" style="740" customWidth="1"/>
    <col min="3331" max="3331" width="17.625" style="740" customWidth="1"/>
    <col min="3332" max="3332" width="2.625" style="740" bestFit="1" customWidth="1"/>
    <col min="3333" max="3333" width="13.625" style="740" customWidth="1"/>
    <col min="3334" max="3334" width="7.625" style="740" customWidth="1"/>
    <col min="3335" max="3336" width="0" style="740" hidden="1" customWidth="1"/>
    <col min="3337" max="3338" width="5.625" style="740" customWidth="1"/>
    <col min="3339" max="3340" width="0" style="740" hidden="1" customWidth="1"/>
    <col min="3341" max="3342" width="5.625" style="740" customWidth="1"/>
    <col min="3343" max="3344" width="0" style="740" hidden="1" customWidth="1"/>
    <col min="3345" max="3346" width="5.625" style="740" customWidth="1"/>
    <col min="3347" max="3348" width="0" style="740" hidden="1" customWidth="1"/>
    <col min="3349" max="3350" width="5.625" style="740" customWidth="1"/>
    <col min="3351" max="3352" width="0" style="740" hidden="1" customWidth="1"/>
    <col min="3353" max="3354" width="5.625" style="740" customWidth="1"/>
    <col min="3355" max="3356" width="0" style="740" hidden="1" customWidth="1"/>
    <col min="3357" max="3358" width="5.625" style="740" customWidth="1"/>
    <col min="3359" max="3360" width="0" style="740" hidden="1" customWidth="1"/>
    <col min="3361" max="3362" width="5.625" style="740" customWidth="1"/>
    <col min="3363" max="3364" width="0" style="740" hidden="1" customWidth="1"/>
    <col min="3365" max="3366" width="5.625" style="740" customWidth="1"/>
    <col min="3367" max="3368" width="0" style="740" hidden="1" customWidth="1"/>
    <col min="3369" max="3370" width="5.625" style="740" customWidth="1"/>
    <col min="3371" max="3372" width="0" style="740" hidden="1" customWidth="1"/>
    <col min="3373" max="3374" width="5.625" style="740" customWidth="1"/>
    <col min="3375" max="3376" width="0" style="740" hidden="1" customWidth="1"/>
    <col min="3377" max="3378" width="5.625" style="740" customWidth="1"/>
    <col min="3379" max="3380" width="0" style="740" hidden="1" customWidth="1"/>
    <col min="3381" max="3382" width="5.625" style="740" customWidth="1"/>
    <col min="3383" max="3384" width="0" style="740" hidden="1" customWidth="1"/>
    <col min="3385" max="3386" width="5.625" style="740" customWidth="1"/>
    <col min="3387" max="3388" width="0" style="740" hidden="1" customWidth="1"/>
    <col min="3389" max="3390" width="5.625" style="740" customWidth="1"/>
    <col min="3391" max="3392" width="0" style="740" hidden="1" customWidth="1"/>
    <col min="3393" max="3394" width="5.625" style="740" customWidth="1"/>
    <col min="3395" max="3395" width="7.875" style="740" customWidth="1"/>
    <col min="3396" max="3396" width="14.125" style="740" customWidth="1"/>
    <col min="3397" max="3397" width="6.125" style="740" customWidth="1"/>
    <col min="3398" max="3398" width="0" style="740" hidden="1" customWidth="1"/>
    <col min="3399" max="3584" width="9" style="740"/>
    <col min="3585" max="3585" width="3.375" style="740" customWidth="1"/>
    <col min="3586" max="3586" width="15.625" style="740" customWidth="1"/>
    <col min="3587" max="3587" width="17.625" style="740" customWidth="1"/>
    <col min="3588" max="3588" width="2.625" style="740" bestFit="1" customWidth="1"/>
    <col min="3589" max="3589" width="13.625" style="740" customWidth="1"/>
    <col min="3590" max="3590" width="7.625" style="740" customWidth="1"/>
    <col min="3591" max="3592" width="0" style="740" hidden="1" customWidth="1"/>
    <col min="3593" max="3594" width="5.625" style="740" customWidth="1"/>
    <col min="3595" max="3596" width="0" style="740" hidden="1" customWidth="1"/>
    <col min="3597" max="3598" width="5.625" style="740" customWidth="1"/>
    <col min="3599" max="3600" width="0" style="740" hidden="1" customWidth="1"/>
    <col min="3601" max="3602" width="5.625" style="740" customWidth="1"/>
    <col min="3603" max="3604" width="0" style="740" hidden="1" customWidth="1"/>
    <col min="3605" max="3606" width="5.625" style="740" customWidth="1"/>
    <col min="3607" max="3608" width="0" style="740" hidden="1" customWidth="1"/>
    <col min="3609" max="3610" width="5.625" style="740" customWidth="1"/>
    <col min="3611" max="3612" width="0" style="740" hidden="1" customWidth="1"/>
    <col min="3613" max="3614" width="5.625" style="740" customWidth="1"/>
    <col min="3615" max="3616" width="0" style="740" hidden="1" customWidth="1"/>
    <col min="3617" max="3618" width="5.625" style="740" customWidth="1"/>
    <col min="3619" max="3620" width="0" style="740" hidden="1" customWidth="1"/>
    <col min="3621" max="3622" width="5.625" style="740" customWidth="1"/>
    <col min="3623" max="3624" width="0" style="740" hidden="1" customWidth="1"/>
    <col min="3625" max="3626" width="5.625" style="740" customWidth="1"/>
    <col min="3627" max="3628" width="0" style="740" hidden="1" customWidth="1"/>
    <col min="3629" max="3630" width="5.625" style="740" customWidth="1"/>
    <col min="3631" max="3632" width="0" style="740" hidden="1" customWidth="1"/>
    <col min="3633" max="3634" width="5.625" style="740" customWidth="1"/>
    <col min="3635" max="3636" width="0" style="740" hidden="1" customWidth="1"/>
    <col min="3637" max="3638" width="5.625" style="740" customWidth="1"/>
    <col min="3639" max="3640" width="0" style="740" hidden="1" customWidth="1"/>
    <col min="3641" max="3642" width="5.625" style="740" customWidth="1"/>
    <col min="3643" max="3644" width="0" style="740" hidden="1" customWidth="1"/>
    <col min="3645" max="3646" width="5.625" style="740" customWidth="1"/>
    <col min="3647" max="3648" width="0" style="740" hidden="1" customWidth="1"/>
    <col min="3649" max="3650" width="5.625" style="740" customWidth="1"/>
    <col min="3651" max="3651" width="7.875" style="740" customWidth="1"/>
    <col min="3652" max="3652" width="14.125" style="740" customWidth="1"/>
    <col min="3653" max="3653" width="6.125" style="740" customWidth="1"/>
    <col min="3654" max="3654" width="0" style="740" hidden="1" customWidth="1"/>
    <col min="3655" max="3840" width="9" style="740"/>
    <col min="3841" max="3841" width="3.375" style="740" customWidth="1"/>
    <col min="3842" max="3842" width="15.625" style="740" customWidth="1"/>
    <col min="3843" max="3843" width="17.625" style="740" customWidth="1"/>
    <col min="3844" max="3844" width="2.625" style="740" bestFit="1" customWidth="1"/>
    <col min="3845" max="3845" width="13.625" style="740" customWidth="1"/>
    <col min="3846" max="3846" width="7.625" style="740" customWidth="1"/>
    <col min="3847" max="3848" width="0" style="740" hidden="1" customWidth="1"/>
    <col min="3849" max="3850" width="5.625" style="740" customWidth="1"/>
    <col min="3851" max="3852" width="0" style="740" hidden="1" customWidth="1"/>
    <col min="3853" max="3854" width="5.625" style="740" customWidth="1"/>
    <col min="3855" max="3856" width="0" style="740" hidden="1" customWidth="1"/>
    <col min="3857" max="3858" width="5.625" style="740" customWidth="1"/>
    <col min="3859" max="3860" width="0" style="740" hidden="1" customWidth="1"/>
    <col min="3861" max="3862" width="5.625" style="740" customWidth="1"/>
    <col min="3863" max="3864" width="0" style="740" hidden="1" customWidth="1"/>
    <col min="3865" max="3866" width="5.625" style="740" customWidth="1"/>
    <col min="3867" max="3868" width="0" style="740" hidden="1" customWidth="1"/>
    <col min="3869" max="3870" width="5.625" style="740" customWidth="1"/>
    <col min="3871" max="3872" width="0" style="740" hidden="1" customWidth="1"/>
    <col min="3873" max="3874" width="5.625" style="740" customWidth="1"/>
    <col min="3875" max="3876" width="0" style="740" hidden="1" customWidth="1"/>
    <col min="3877" max="3878" width="5.625" style="740" customWidth="1"/>
    <col min="3879" max="3880" width="0" style="740" hidden="1" customWidth="1"/>
    <col min="3881" max="3882" width="5.625" style="740" customWidth="1"/>
    <col min="3883" max="3884" width="0" style="740" hidden="1" customWidth="1"/>
    <col min="3885" max="3886" width="5.625" style="740" customWidth="1"/>
    <col min="3887" max="3888" width="0" style="740" hidden="1" customWidth="1"/>
    <col min="3889" max="3890" width="5.625" style="740" customWidth="1"/>
    <col min="3891" max="3892" width="0" style="740" hidden="1" customWidth="1"/>
    <col min="3893" max="3894" width="5.625" style="740" customWidth="1"/>
    <col min="3895" max="3896" width="0" style="740" hidden="1" customWidth="1"/>
    <col min="3897" max="3898" width="5.625" style="740" customWidth="1"/>
    <col min="3899" max="3900" width="0" style="740" hidden="1" customWidth="1"/>
    <col min="3901" max="3902" width="5.625" style="740" customWidth="1"/>
    <col min="3903" max="3904" width="0" style="740" hidden="1" customWidth="1"/>
    <col min="3905" max="3906" width="5.625" style="740" customWidth="1"/>
    <col min="3907" max="3907" width="7.875" style="740" customWidth="1"/>
    <col min="3908" max="3908" width="14.125" style="740" customWidth="1"/>
    <col min="3909" max="3909" width="6.125" style="740" customWidth="1"/>
    <col min="3910" max="3910" width="0" style="740" hidden="1" customWidth="1"/>
    <col min="3911" max="4096" width="9" style="740"/>
    <col min="4097" max="4097" width="3.375" style="740" customWidth="1"/>
    <col min="4098" max="4098" width="15.625" style="740" customWidth="1"/>
    <col min="4099" max="4099" width="17.625" style="740" customWidth="1"/>
    <col min="4100" max="4100" width="2.625" style="740" bestFit="1" customWidth="1"/>
    <col min="4101" max="4101" width="13.625" style="740" customWidth="1"/>
    <col min="4102" max="4102" width="7.625" style="740" customWidth="1"/>
    <col min="4103" max="4104" width="0" style="740" hidden="1" customWidth="1"/>
    <col min="4105" max="4106" width="5.625" style="740" customWidth="1"/>
    <col min="4107" max="4108" width="0" style="740" hidden="1" customWidth="1"/>
    <col min="4109" max="4110" width="5.625" style="740" customWidth="1"/>
    <col min="4111" max="4112" width="0" style="740" hidden="1" customWidth="1"/>
    <col min="4113" max="4114" width="5.625" style="740" customWidth="1"/>
    <col min="4115" max="4116" width="0" style="740" hidden="1" customWidth="1"/>
    <col min="4117" max="4118" width="5.625" style="740" customWidth="1"/>
    <col min="4119" max="4120" width="0" style="740" hidden="1" customWidth="1"/>
    <col min="4121" max="4122" width="5.625" style="740" customWidth="1"/>
    <col min="4123" max="4124" width="0" style="740" hidden="1" customWidth="1"/>
    <col min="4125" max="4126" width="5.625" style="740" customWidth="1"/>
    <col min="4127" max="4128" width="0" style="740" hidden="1" customWidth="1"/>
    <col min="4129" max="4130" width="5.625" style="740" customWidth="1"/>
    <col min="4131" max="4132" width="0" style="740" hidden="1" customWidth="1"/>
    <col min="4133" max="4134" width="5.625" style="740" customWidth="1"/>
    <col min="4135" max="4136" width="0" style="740" hidden="1" customWidth="1"/>
    <col min="4137" max="4138" width="5.625" style="740" customWidth="1"/>
    <col min="4139" max="4140" width="0" style="740" hidden="1" customWidth="1"/>
    <col min="4141" max="4142" width="5.625" style="740" customWidth="1"/>
    <col min="4143" max="4144" width="0" style="740" hidden="1" customWidth="1"/>
    <col min="4145" max="4146" width="5.625" style="740" customWidth="1"/>
    <col min="4147" max="4148" width="0" style="740" hidden="1" customWidth="1"/>
    <col min="4149" max="4150" width="5.625" style="740" customWidth="1"/>
    <col min="4151" max="4152" width="0" style="740" hidden="1" customWidth="1"/>
    <col min="4153" max="4154" width="5.625" style="740" customWidth="1"/>
    <col min="4155" max="4156" width="0" style="740" hidden="1" customWidth="1"/>
    <col min="4157" max="4158" width="5.625" style="740" customWidth="1"/>
    <col min="4159" max="4160" width="0" style="740" hidden="1" customWidth="1"/>
    <col min="4161" max="4162" width="5.625" style="740" customWidth="1"/>
    <col min="4163" max="4163" width="7.875" style="740" customWidth="1"/>
    <col min="4164" max="4164" width="14.125" style="740" customWidth="1"/>
    <col min="4165" max="4165" width="6.125" style="740" customWidth="1"/>
    <col min="4166" max="4166" width="0" style="740" hidden="1" customWidth="1"/>
    <col min="4167" max="4352" width="9" style="740"/>
    <col min="4353" max="4353" width="3.375" style="740" customWidth="1"/>
    <col min="4354" max="4354" width="15.625" style="740" customWidth="1"/>
    <col min="4355" max="4355" width="17.625" style="740" customWidth="1"/>
    <col min="4356" max="4356" width="2.625" style="740" bestFit="1" customWidth="1"/>
    <col min="4357" max="4357" width="13.625" style="740" customWidth="1"/>
    <col min="4358" max="4358" width="7.625" style="740" customWidth="1"/>
    <col min="4359" max="4360" width="0" style="740" hidden="1" customWidth="1"/>
    <col min="4361" max="4362" width="5.625" style="740" customWidth="1"/>
    <col min="4363" max="4364" width="0" style="740" hidden="1" customWidth="1"/>
    <col min="4365" max="4366" width="5.625" style="740" customWidth="1"/>
    <col min="4367" max="4368" width="0" style="740" hidden="1" customWidth="1"/>
    <col min="4369" max="4370" width="5.625" style="740" customWidth="1"/>
    <col min="4371" max="4372" width="0" style="740" hidden="1" customWidth="1"/>
    <col min="4373" max="4374" width="5.625" style="740" customWidth="1"/>
    <col min="4375" max="4376" width="0" style="740" hidden="1" customWidth="1"/>
    <col min="4377" max="4378" width="5.625" style="740" customWidth="1"/>
    <col min="4379" max="4380" width="0" style="740" hidden="1" customWidth="1"/>
    <col min="4381" max="4382" width="5.625" style="740" customWidth="1"/>
    <col min="4383" max="4384" width="0" style="740" hidden="1" customWidth="1"/>
    <col min="4385" max="4386" width="5.625" style="740" customWidth="1"/>
    <col min="4387" max="4388" width="0" style="740" hidden="1" customWidth="1"/>
    <col min="4389" max="4390" width="5.625" style="740" customWidth="1"/>
    <col min="4391" max="4392" width="0" style="740" hidden="1" customWidth="1"/>
    <col min="4393" max="4394" width="5.625" style="740" customWidth="1"/>
    <col min="4395" max="4396" width="0" style="740" hidden="1" customWidth="1"/>
    <col min="4397" max="4398" width="5.625" style="740" customWidth="1"/>
    <col min="4399" max="4400" width="0" style="740" hidden="1" customWidth="1"/>
    <col min="4401" max="4402" width="5.625" style="740" customWidth="1"/>
    <col min="4403" max="4404" width="0" style="740" hidden="1" customWidth="1"/>
    <col min="4405" max="4406" width="5.625" style="740" customWidth="1"/>
    <col min="4407" max="4408" width="0" style="740" hidden="1" customWidth="1"/>
    <col min="4409" max="4410" width="5.625" style="740" customWidth="1"/>
    <col min="4411" max="4412" width="0" style="740" hidden="1" customWidth="1"/>
    <col min="4413" max="4414" width="5.625" style="740" customWidth="1"/>
    <col min="4415" max="4416" width="0" style="740" hidden="1" customWidth="1"/>
    <col min="4417" max="4418" width="5.625" style="740" customWidth="1"/>
    <col min="4419" max="4419" width="7.875" style="740" customWidth="1"/>
    <col min="4420" max="4420" width="14.125" style="740" customWidth="1"/>
    <col min="4421" max="4421" width="6.125" style="740" customWidth="1"/>
    <col min="4422" max="4422" width="0" style="740" hidden="1" customWidth="1"/>
    <col min="4423" max="4608" width="9" style="740"/>
    <col min="4609" max="4609" width="3.375" style="740" customWidth="1"/>
    <col min="4610" max="4610" width="15.625" style="740" customWidth="1"/>
    <col min="4611" max="4611" width="17.625" style="740" customWidth="1"/>
    <col min="4612" max="4612" width="2.625" style="740" bestFit="1" customWidth="1"/>
    <col min="4613" max="4613" width="13.625" style="740" customWidth="1"/>
    <col min="4614" max="4614" width="7.625" style="740" customWidth="1"/>
    <col min="4615" max="4616" width="0" style="740" hidden="1" customWidth="1"/>
    <col min="4617" max="4618" width="5.625" style="740" customWidth="1"/>
    <col min="4619" max="4620" width="0" style="740" hidden="1" customWidth="1"/>
    <col min="4621" max="4622" width="5.625" style="740" customWidth="1"/>
    <col min="4623" max="4624" width="0" style="740" hidden="1" customWidth="1"/>
    <col min="4625" max="4626" width="5.625" style="740" customWidth="1"/>
    <col min="4627" max="4628" width="0" style="740" hidden="1" customWidth="1"/>
    <col min="4629" max="4630" width="5.625" style="740" customWidth="1"/>
    <col min="4631" max="4632" width="0" style="740" hidden="1" customWidth="1"/>
    <col min="4633" max="4634" width="5.625" style="740" customWidth="1"/>
    <col min="4635" max="4636" width="0" style="740" hidden="1" customWidth="1"/>
    <col min="4637" max="4638" width="5.625" style="740" customWidth="1"/>
    <col min="4639" max="4640" width="0" style="740" hidden="1" customWidth="1"/>
    <col min="4641" max="4642" width="5.625" style="740" customWidth="1"/>
    <col min="4643" max="4644" width="0" style="740" hidden="1" customWidth="1"/>
    <col min="4645" max="4646" width="5.625" style="740" customWidth="1"/>
    <col min="4647" max="4648" width="0" style="740" hidden="1" customWidth="1"/>
    <col min="4649" max="4650" width="5.625" style="740" customWidth="1"/>
    <col min="4651" max="4652" width="0" style="740" hidden="1" customWidth="1"/>
    <col min="4653" max="4654" width="5.625" style="740" customWidth="1"/>
    <col min="4655" max="4656" width="0" style="740" hidden="1" customWidth="1"/>
    <col min="4657" max="4658" width="5.625" style="740" customWidth="1"/>
    <col min="4659" max="4660" width="0" style="740" hidden="1" customWidth="1"/>
    <col min="4661" max="4662" width="5.625" style="740" customWidth="1"/>
    <col min="4663" max="4664" width="0" style="740" hidden="1" customWidth="1"/>
    <col min="4665" max="4666" width="5.625" style="740" customWidth="1"/>
    <col min="4667" max="4668" width="0" style="740" hidden="1" customWidth="1"/>
    <col min="4669" max="4670" width="5.625" style="740" customWidth="1"/>
    <col min="4671" max="4672" width="0" style="740" hidden="1" customWidth="1"/>
    <col min="4673" max="4674" width="5.625" style="740" customWidth="1"/>
    <col min="4675" max="4675" width="7.875" style="740" customWidth="1"/>
    <col min="4676" max="4676" width="14.125" style="740" customWidth="1"/>
    <col min="4677" max="4677" width="6.125" style="740" customWidth="1"/>
    <col min="4678" max="4678" width="0" style="740" hidden="1" customWidth="1"/>
    <col min="4679" max="4864" width="9" style="740"/>
    <col min="4865" max="4865" width="3.375" style="740" customWidth="1"/>
    <col min="4866" max="4866" width="15.625" style="740" customWidth="1"/>
    <col min="4867" max="4867" width="17.625" style="740" customWidth="1"/>
    <col min="4868" max="4868" width="2.625" style="740" bestFit="1" customWidth="1"/>
    <col min="4869" max="4869" width="13.625" style="740" customWidth="1"/>
    <col min="4870" max="4870" width="7.625" style="740" customWidth="1"/>
    <col min="4871" max="4872" width="0" style="740" hidden="1" customWidth="1"/>
    <col min="4873" max="4874" width="5.625" style="740" customWidth="1"/>
    <col min="4875" max="4876" width="0" style="740" hidden="1" customWidth="1"/>
    <col min="4877" max="4878" width="5.625" style="740" customWidth="1"/>
    <col min="4879" max="4880" width="0" style="740" hidden="1" customWidth="1"/>
    <col min="4881" max="4882" width="5.625" style="740" customWidth="1"/>
    <col min="4883" max="4884" width="0" style="740" hidden="1" customWidth="1"/>
    <col min="4885" max="4886" width="5.625" style="740" customWidth="1"/>
    <col min="4887" max="4888" width="0" style="740" hidden="1" customWidth="1"/>
    <col min="4889" max="4890" width="5.625" style="740" customWidth="1"/>
    <col min="4891" max="4892" width="0" style="740" hidden="1" customWidth="1"/>
    <col min="4893" max="4894" width="5.625" style="740" customWidth="1"/>
    <col min="4895" max="4896" width="0" style="740" hidden="1" customWidth="1"/>
    <col min="4897" max="4898" width="5.625" style="740" customWidth="1"/>
    <col min="4899" max="4900" width="0" style="740" hidden="1" customWidth="1"/>
    <col min="4901" max="4902" width="5.625" style="740" customWidth="1"/>
    <col min="4903" max="4904" width="0" style="740" hidden="1" customWidth="1"/>
    <col min="4905" max="4906" width="5.625" style="740" customWidth="1"/>
    <col min="4907" max="4908" width="0" style="740" hidden="1" customWidth="1"/>
    <col min="4909" max="4910" width="5.625" style="740" customWidth="1"/>
    <col min="4911" max="4912" width="0" style="740" hidden="1" customWidth="1"/>
    <col min="4913" max="4914" width="5.625" style="740" customWidth="1"/>
    <col min="4915" max="4916" width="0" style="740" hidden="1" customWidth="1"/>
    <col min="4917" max="4918" width="5.625" style="740" customWidth="1"/>
    <col min="4919" max="4920" width="0" style="740" hidden="1" customWidth="1"/>
    <col min="4921" max="4922" width="5.625" style="740" customWidth="1"/>
    <col min="4923" max="4924" width="0" style="740" hidden="1" customWidth="1"/>
    <col min="4925" max="4926" width="5.625" style="740" customWidth="1"/>
    <col min="4927" max="4928" width="0" style="740" hidden="1" customWidth="1"/>
    <col min="4929" max="4930" width="5.625" style="740" customWidth="1"/>
    <col min="4931" max="4931" width="7.875" style="740" customWidth="1"/>
    <col min="4932" max="4932" width="14.125" style="740" customWidth="1"/>
    <col min="4933" max="4933" width="6.125" style="740" customWidth="1"/>
    <col min="4934" max="4934" width="0" style="740" hidden="1" customWidth="1"/>
    <col min="4935" max="5120" width="9" style="740"/>
    <col min="5121" max="5121" width="3.375" style="740" customWidth="1"/>
    <col min="5122" max="5122" width="15.625" style="740" customWidth="1"/>
    <col min="5123" max="5123" width="17.625" style="740" customWidth="1"/>
    <col min="5124" max="5124" width="2.625" style="740" bestFit="1" customWidth="1"/>
    <col min="5125" max="5125" width="13.625" style="740" customWidth="1"/>
    <col min="5126" max="5126" width="7.625" style="740" customWidth="1"/>
    <col min="5127" max="5128" width="0" style="740" hidden="1" customWidth="1"/>
    <col min="5129" max="5130" width="5.625" style="740" customWidth="1"/>
    <col min="5131" max="5132" width="0" style="740" hidden="1" customWidth="1"/>
    <col min="5133" max="5134" width="5.625" style="740" customWidth="1"/>
    <col min="5135" max="5136" width="0" style="740" hidden="1" customWidth="1"/>
    <col min="5137" max="5138" width="5.625" style="740" customWidth="1"/>
    <col min="5139" max="5140" width="0" style="740" hidden="1" customWidth="1"/>
    <col min="5141" max="5142" width="5.625" style="740" customWidth="1"/>
    <col min="5143" max="5144" width="0" style="740" hidden="1" customWidth="1"/>
    <col min="5145" max="5146" width="5.625" style="740" customWidth="1"/>
    <col min="5147" max="5148" width="0" style="740" hidden="1" customWidth="1"/>
    <col min="5149" max="5150" width="5.625" style="740" customWidth="1"/>
    <col min="5151" max="5152" width="0" style="740" hidden="1" customWidth="1"/>
    <col min="5153" max="5154" width="5.625" style="740" customWidth="1"/>
    <col min="5155" max="5156" width="0" style="740" hidden="1" customWidth="1"/>
    <col min="5157" max="5158" width="5.625" style="740" customWidth="1"/>
    <col min="5159" max="5160" width="0" style="740" hidden="1" customWidth="1"/>
    <col min="5161" max="5162" width="5.625" style="740" customWidth="1"/>
    <col min="5163" max="5164" width="0" style="740" hidden="1" customWidth="1"/>
    <col min="5165" max="5166" width="5.625" style="740" customWidth="1"/>
    <col min="5167" max="5168" width="0" style="740" hidden="1" customWidth="1"/>
    <col min="5169" max="5170" width="5.625" style="740" customWidth="1"/>
    <col min="5171" max="5172" width="0" style="740" hidden="1" customWidth="1"/>
    <col min="5173" max="5174" width="5.625" style="740" customWidth="1"/>
    <col min="5175" max="5176" width="0" style="740" hidden="1" customWidth="1"/>
    <col min="5177" max="5178" width="5.625" style="740" customWidth="1"/>
    <col min="5179" max="5180" width="0" style="740" hidden="1" customWidth="1"/>
    <col min="5181" max="5182" width="5.625" style="740" customWidth="1"/>
    <col min="5183" max="5184" width="0" style="740" hidden="1" customWidth="1"/>
    <col min="5185" max="5186" width="5.625" style="740" customWidth="1"/>
    <col min="5187" max="5187" width="7.875" style="740" customWidth="1"/>
    <col min="5188" max="5188" width="14.125" style="740" customWidth="1"/>
    <col min="5189" max="5189" width="6.125" style="740" customWidth="1"/>
    <col min="5190" max="5190" width="0" style="740" hidden="1" customWidth="1"/>
    <col min="5191" max="5376" width="9" style="740"/>
    <col min="5377" max="5377" width="3.375" style="740" customWidth="1"/>
    <col min="5378" max="5378" width="15.625" style="740" customWidth="1"/>
    <col min="5379" max="5379" width="17.625" style="740" customWidth="1"/>
    <col min="5380" max="5380" width="2.625" style="740" bestFit="1" customWidth="1"/>
    <col min="5381" max="5381" width="13.625" style="740" customWidth="1"/>
    <col min="5382" max="5382" width="7.625" style="740" customWidth="1"/>
    <col min="5383" max="5384" width="0" style="740" hidden="1" customWidth="1"/>
    <col min="5385" max="5386" width="5.625" style="740" customWidth="1"/>
    <col min="5387" max="5388" width="0" style="740" hidden="1" customWidth="1"/>
    <col min="5389" max="5390" width="5.625" style="740" customWidth="1"/>
    <col min="5391" max="5392" width="0" style="740" hidden="1" customWidth="1"/>
    <col min="5393" max="5394" width="5.625" style="740" customWidth="1"/>
    <col min="5395" max="5396" width="0" style="740" hidden="1" customWidth="1"/>
    <col min="5397" max="5398" width="5.625" style="740" customWidth="1"/>
    <col min="5399" max="5400" width="0" style="740" hidden="1" customWidth="1"/>
    <col min="5401" max="5402" width="5.625" style="740" customWidth="1"/>
    <col min="5403" max="5404" width="0" style="740" hidden="1" customWidth="1"/>
    <col min="5405" max="5406" width="5.625" style="740" customWidth="1"/>
    <col min="5407" max="5408" width="0" style="740" hidden="1" customWidth="1"/>
    <col min="5409" max="5410" width="5.625" style="740" customWidth="1"/>
    <col min="5411" max="5412" width="0" style="740" hidden="1" customWidth="1"/>
    <col min="5413" max="5414" width="5.625" style="740" customWidth="1"/>
    <col min="5415" max="5416" width="0" style="740" hidden="1" customWidth="1"/>
    <col min="5417" max="5418" width="5.625" style="740" customWidth="1"/>
    <col min="5419" max="5420" width="0" style="740" hidden="1" customWidth="1"/>
    <col min="5421" max="5422" width="5.625" style="740" customWidth="1"/>
    <col min="5423" max="5424" width="0" style="740" hidden="1" customWidth="1"/>
    <col min="5425" max="5426" width="5.625" style="740" customWidth="1"/>
    <col min="5427" max="5428" width="0" style="740" hidden="1" customWidth="1"/>
    <col min="5429" max="5430" width="5.625" style="740" customWidth="1"/>
    <col min="5431" max="5432" width="0" style="740" hidden="1" customWidth="1"/>
    <col min="5433" max="5434" width="5.625" style="740" customWidth="1"/>
    <col min="5435" max="5436" width="0" style="740" hidden="1" customWidth="1"/>
    <col min="5437" max="5438" width="5.625" style="740" customWidth="1"/>
    <col min="5439" max="5440" width="0" style="740" hidden="1" customWidth="1"/>
    <col min="5441" max="5442" width="5.625" style="740" customWidth="1"/>
    <col min="5443" max="5443" width="7.875" style="740" customWidth="1"/>
    <col min="5444" max="5444" width="14.125" style="740" customWidth="1"/>
    <col min="5445" max="5445" width="6.125" style="740" customWidth="1"/>
    <col min="5446" max="5446" width="0" style="740" hidden="1" customWidth="1"/>
    <col min="5447" max="5632" width="9" style="740"/>
    <col min="5633" max="5633" width="3.375" style="740" customWidth="1"/>
    <col min="5634" max="5634" width="15.625" style="740" customWidth="1"/>
    <col min="5635" max="5635" width="17.625" style="740" customWidth="1"/>
    <col min="5636" max="5636" width="2.625" style="740" bestFit="1" customWidth="1"/>
    <col min="5637" max="5637" width="13.625" style="740" customWidth="1"/>
    <col min="5638" max="5638" width="7.625" style="740" customWidth="1"/>
    <col min="5639" max="5640" width="0" style="740" hidden="1" customWidth="1"/>
    <col min="5641" max="5642" width="5.625" style="740" customWidth="1"/>
    <col min="5643" max="5644" width="0" style="740" hidden="1" customWidth="1"/>
    <col min="5645" max="5646" width="5.625" style="740" customWidth="1"/>
    <col min="5647" max="5648" width="0" style="740" hidden="1" customWidth="1"/>
    <col min="5649" max="5650" width="5.625" style="740" customWidth="1"/>
    <col min="5651" max="5652" width="0" style="740" hidden="1" customWidth="1"/>
    <col min="5653" max="5654" width="5.625" style="740" customWidth="1"/>
    <col min="5655" max="5656" width="0" style="740" hidden="1" customWidth="1"/>
    <col min="5657" max="5658" width="5.625" style="740" customWidth="1"/>
    <col min="5659" max="5660" width="0" style="740" hidden="1" customWidth="1"/>
    <col min="5661" max="5662" width="5.625" style="740" customWidth="1"/>
    <col min="5663" max="5664" width="0" style="740" hidden="1" customWidth="1"/>
    <col min="5665" max="5666" width="5.625" style="740" customWidth="1"/>
    <col min="5667" max="5668" width="0" style="740" hidden="1" customWidth="1"/>
    <col min="5669" max="5670" width="5.625" style="740" customWidth="1"/>
    <col min="5671" max="5672" width="0" style="740" hidden="1" customWidth="1"/>
    <col min="5673" max="5674" width="5.625" style="740" customWidth="1"/>
    <col min="5675" max="5676" width="0" style="740" hidden="1" customWidth="1"/>
    <col min="5677" max="5678" width="5.625" style="740" customWidth="1"/>
    <col min="5679" max="5680" width="0" style="740" hidden="1" customWidth="1"/>
    <col min="5681" max="5682" width="5.625" style="740" customWidth="1"/>
    <col min="5683" max="5684" width="0" style="740" hidden="1" customWidth="1"/>
    <col min="5685" max="5686" width="5.625" style="740" customWidth="1"/>
    <col min="5687" max="5688" width="0" style="740" hidden="1" customWidth="1"/>
    <col min="5689" max="5690" width="5.625" style="740" customWidth="1"/>
    <col min="5691" max="5692" width="0" style="740" hidden="1" customWidth="1"/>
    <col min="5693" max="5694" width="5.625" style="740" customWidth="1"/>
    <col min="5695" max="5696" width="0" style="740" hidden="1" customWidth="1"/>
    <col min="5697" max="5698" width="5.625" style="740" customWidth="1"/>
    <col min="5699" max="5699" width="7.875" style="740" customWidth="1"/>
    <col min="5700" max="5700" width="14.125" style="740" customWidth="1"/>
    <col min="5701" max="5701" width="6.125" style="740" customWidth="1"/>
    <col min="5702" max="5702" width="0" style="740" hidden="1" customWidth="1"/>
    <col min="5703" max="5888" width="9" style="740"/>
    <col min="5889" max="5889" width="3.375" style="740" customWidth="1"/>
    <col min="5890" max="5890" width="15.625" style="740" customWidth="1"/>
    <col min="5891" max="5891" width="17.625" style="740" customWidth="1"/>
    <col min="5892" max="5892" width="2.625" style="740" bestFit="1" customWidth="1"/>
    <col min="5893" max="5893" width="13.625" style="740" customWidth="1"/>
    <col min="5894" max="5894" width="7.625" style="740" customWidth="1"/>
    <col min="5895" max="5896" width="0" style="740" hidden="1" customWidth="1"/>
    <col min="5897" max="5898" width="5.625" style="740" customWidth="1"/>
    <col min="5899" max="5900" width="0" style="740" hidden="1" customWidth="1"/>
    <col min="5901" max="5902" width="5.625" style="740" customWidth="1"/>
    <col min="5903" max="5904" width="0" style="740" hidden="1" customWidth="1"/>
    <col min="5905" max="5906" width="5.625" style="740" customWidth="1"/>
    <col min="5907" max="5908" width="0" style="740" hidden="1" customWidth="1"/>
    <col min="5909" max="5910" width="5.625" style="740" customWidth="1"/>
    <col min="5911" max="5912" width="0" style="740" hidden="1" customWidth="1"/>
    <col min="5913" max="5914" width="5.625" style="740" customWidth="1"/>
    <col min="5915" max="5916" width="0" style="740" hidden="1" customWidth="1"/>
    <col min="5917" max="5918" width="5.625" style="740" customWidth="1"/>
    <col min="5919" max="5920" width="0" style="740" hidden="1" customWidth="1"/>
    <col min="5921" max="5922" width="5.625" style="740" customWidth="1"/>
    <col min="5923" max="5924" width="0" style="740" hidden="1" customWidth="1"/>
    <col min="5925" max="5926" width="5.625" style="740" customWidth="1"/>
    <col min="5927" max="5928" width="0" style="740" hidden="1" customWidth="1"/>
    <col min="5929" max="5930" width="5.625" style="740" customWidth="1"/>
    <col min="5931" max="5932" width="0" style="740" hidden="1" customWidth="1"/>
    <col min="5933" max="5934" width="5.625" style="740" customWidth="1"/>
    <col min="5935" max="5936" width="0" style="740" hidden="1" customWidth="1"/>
    <col min="5937" max="5938" width="5.625" style="740" customWidth="1"/>
    <col min="5939" max="5940" width="0" style="740" hidden="1" customWidth="1"/>
    <col min="5941" max="5942" width="5.625" style="740" customWidth="1"/>
    <col min="5943" max="5944" width="0" style="740" hidden="1" customWidth="1"/>
    <col min="5945" max="5946" width="5.625" style="740" customWidth="1"/>
    <col min="5947" max="5948" width="0" style="740" hidden="1" customWidth="1"/>
    <col min="5949" max="5950" width="5.625" style="740" customWidth="1"/>
    <col min="5951" max="5952" width="0" style="740" hidden="1" customWidth="1"/>
    <col min="5953" max="5954" width="5.625" style="740" customWidth="1"/>
    <col min="5955" max="5955" width="7.875" style="740" customWidth="1"/>
    <col min="5956" max="5956" width="14.125" style="740" customWidth="1"/>
    <col min="5957" max="5957" width="6.125" style="740" customWidth="1"/>
    <col min="5958" max="5958" width="0" style="740" hidden="1" customWidth="1"/>
    <col min="5959" max="6144" width="9" style="740"/>
    <col min="6145" max="6145" width="3.375" style="740" customWidth="1"/>
    <col min="6146" max="6146" width="15.625" style="740" customWidth="1"/>
    <col min="6147" max="6147" width="17.625" style="740" customWidth="1"/>
    <col min="6148" max="6148" width="2.625" style="740" bestFit="1" customWidth="1"/>
    <col min="6149" max="6149" width="13.625" style="740" customWidth="1"/>
    <col min="6150" max="6150" width="7.625" style="740" customWidth="1"/>
    <col min="6151" max="6152" width="0" style="740" hidden="1" customWidth="1"/>
    <col min="6153" max="6154" width="5.625" style="740" customWidth="1"/>
    <col min="6155" max="6156" width="0" style="740" hidden="1" customWidth="1"/>
    <col min="6157" max="6158" width="5.625" style="740" customWidth="1"/>
    <col min="6159" max="6160" width="0" style="740" hidden="1" customWidth="1"/>
    <col min="6161" max="6162" width="5.625" style="740" customWidth="1"/>
    <col min="6163" max="6164" width="0" style="740" hidden="1" customWidth="1"/>
    <col min="6165" max="6166" width="5.625" style="740" customWidth="1"/>
    <col min="6167" max="6168" width="0" style="740" hidden="1" customWidth="1"/>
    <col min="6169" max="6170" width="5.625" style="740" customWidth="1"/>
    <col min="6171" max="6172" width="0" style="740" hidden="1" customWidth="1"/>
    <col min="6173" max="6174" width="5.625" style="740" customWidth="1"/>
    <col min="6175" max="6176" width="0" style="740" hidden="1" customWidth="1"/>
    <col min="6177" max="6178" width="5.625" style="740" customWidth="1"/>
    <col min="6179" max="6180" width="0" style="740" hidden="1" customWidth="1"/>
    <col min="6181" max="6182" width="5.625" style="740" customWidth="1"/>
    <col min="6183" max="6184" width="0" style="740" hidden="1" customWidth="1"/>
    <col min="6185" max="6186" width="5.625" style="740" customWidth="1"/>
    <col min="6187" max="6188" width="0" style="740" hidden="1" customWidth="1"/>
    <col min="6189" max="6190" width="5.625" style="740" customWidth="1"/>
    <col min="6191" max="6192" width="0" style="740" hidden="1" customWidth="1"/>
    <col min="6193" max="6194" width="5.625" style="740" customWidth="1"/>
    <col min="6195" max="6196" width="0" style="740" hidden="1" customWidth="1"/>
    <col min="6197" max="6198" width="5.625" style="740" customWidth="1"/>
    <col min="6199" max="6200" width="0" style="740" hidden="1" customWidth="1"/>
    <col min="6201" max="6202" width="5.625" style="740" customWidth="1"/>
    <col min="6203" max="6204" width="0" style="740" hidden="1" customWidth="1"/>
    <col min="6205" max="6206" width="5.625" style="740" customWidth="1"/>
    <col min="6207" max="6208" width="0" style="740" hidden="1" customWidth="1"/>
    <col min="6209" max="6210" width="5.625" style="740" customWidth="1"/>
    <col min="6211" max="6211" width="7.875" style="740" customWidth="1"/>
    <col min="6212" max="6212" width="14.125" style="740" customWidth="1"/>
    <col min="6213" max="6213" width="6.125" style="740" customWidth="1"/>
    <col min="6214" max="6214" width="0" style="740" hidden="1" customWidth="1"/>
    <col min="6215" max="6400" width="9" style="740"/>
    <col min="6401" max="6401" width="3.375" style="740" customWidth="1"/>
    <col min="6402" max="6402" width="15.625" style="740" customWidth="1"/>
    <col min="6403" max="6403" width="17.625" style="740" customWidth="1"/>
    <col min="6404" max="6404" width="2.625" style="740" bestFit="1" customWidth="1"/>
    <col min="6405" max="6405" width="13.625" style="740" customWidth="1"/>
    <col min="6406" max="6406" width="7.625" style="740" customWidth="1"/>
    <col min="6407" max="6408" width="0" style="740" hidden="1" customWidth="1"/>
    <col min="6409" max="6410" width="5.625" style="740" customWidth="1"/>
    <col min="6411" max="6412" width="0" style="740" hidden="1" customWidth="1"/>
    <col min="6413" max="6414" width="5.625" style="740" customWidth="1"/>
    <col min="6415" max="6416" width="0" style="740" hidden="1" customWidth="1"/>
    <col min="6417" max="6418" width="5.625" style="740" customWidth="1"/>
    <col min="6419" max="6420" width="0" style="740" hidden="1" customWidth="1"/>
    <col min="6421" max="6422" width="5.625" style="740" customWidth="1"/>
    <col min="6423" max="6424" width="0" style="740" hidden="1" customWidth="1"/>
    <col min="6425" max="6426" width="5.625" style="740" customWidth="1"/>
    <col min="6427" max="6428" width="0" style="740" hidden="1" customWidth="1"/>
    <col min="6429" max="6430" width="5.625" style="740" customWidth="1"/>
    <col min="6431" max="6432" width="0" style="740" hidden="1" customWidth="1"/>
    <col min="6433" max="6434" width="5.625" style="740" customWidth="1"/>
    <col min="6435" max="6436" width="0" style="740" hidden="1" customWidth="1"/>
    <col min="6437" max="6438" width="5.625" style="740" customWidth="1"/>
    <col min="6439" max="6440" width="0" style="740" hidden="1" customWidth="1"/>
    <col min="6441" max="6442" width="5.625" style="740" customWidth="1"/>
    <col min="6443" max="6444" width="0" style="740" hidden="1" customWidth="1"/>
    <col min="6445" max="6446" width="5.625" style="740" customWidth="1"/>
    <col min="6447" max="6448" width="0" style="740" hidden="1" customWidth="1"/>
    <col min="6449" max="6450" width="5.625" style="740" customWidth="1"/>
    <col min="6451" max="6452" width="0" style="740" hidden="1" customWidth="1"/>
    <col min="6453" max="6454" width="5.625" style="740" customWidth="1"/>
    <col min="6455" max="6456" width="0" style="740" hidden="1" customWidth="1"/>
    <col min="6457" max="6458" width="5.625" style="740" customWidth="1"/>
    <col min="6459" max="6460" width="0" style="740" hidden="1" customWidth="1"/>
    <col min="6461" max="6462" width="5.625" style="740" customWidth="1"/>
    <col min="6463" max="6464" width="0" style="740" hidden="1" customWidth="1"/>
    <col min="6465" max="6466" width="5.625" style="740" customWidth="1"/>
    <col min="6467" max="6467" width="7.875" style="740" customWidth="1"/>
    <col min="6468" max="6468" width="14.125" style="740" customWidth="1"/>
    <col min="6469" max="6469" width="6.125" style="740" customWidth="1"/>
    <col min="6470" max="6470" width="0" style="740" hidden="1" customWidth="1"/>
    <col min="6471" max="6656" width="9" style="740"/>
    <col min="6657" max="6657" width="3.375" style="740" customWidth="1"/>
    <col min="6658" max="6658" width="15.625" style="740" customWidth="1"/>
    <col min="6659" max="6659" width="17.625" style="740" customWidth="1"/>
    <col min="6660" max="6660" width="2.625" style="740" bestFit="1" customWidth="1"/>
    <col min="6661" max="6661" width="13.625" style="740" customWidth="1"/>
    <col min="6662" max="6662" width="7.625" style="740" customWidth="1"/>
    <col min="6663" max="6664" width="0" style="740" hidden="1" customWidth="1"/>
    <col min="6665" max="6666" width="5.625" style="740" customWidth="1"/>
    <col min="6667" max="6668" width="0" style="740" hidden="1" customWidth="1"/>
    <col min="6669" max="6670" width="5.625" style="740" customWidth="1"/>
    <col min="6671" max="6672" width="0" style="740" hidden="1" customWidth="1"/>
    <col min="6673" max="6674" width="5.625" style="740" customWidth="1"/>
    <col min="6675" max="6676" width="0" style="740" hidden="1" customWidth="1"/>
    <col min="6677" max="6678" width="5.625" style="740" customWidth="1"/>
    <col min="6679" max="6680" width="0" style="740" hidden="1" customWidth="1"/>
    <col min="6681" max="6682" width="5.625" style="740" customWidth="1"/>
    <col min="6683" max="6684" width="0" style="740" hidden="1" customWidth="1"/>
    <col min="6685" max="6686" width="5.625" style="740" customWidth="1"/>
    <col min="6687" max="6688" width="0" style="740" hidden="1" customWidth="1"/>
    <col min="6689" max="6690" width="5.625" style="740" customWidth="1"/>
    <col min="6691" max="6692" width="0" style="740" hidden="1" customWidth="1"/>
    <col min="6693" max="6694" width="5.625" style="740" customWidth="1"/>
    <col min="6695" max="6696" width="0" style="740" hidden="1" customWidth="1"/>
    <col min="6697" max="6698" width="5.625" style="740" customWidth="1"/>
    <col min="6699" max="6700" width="0" style="740" hidden="1" customWidth="1"/>
    <col min="6701" max="6702" width="5.625" style="740" customWidth="1"/>
    <col min="6703" max="6704" width="0" style="740" hidden="1" customWidth="1"/>
    <col min="6705" max="6706" width="5.625" style="740" customWidth="1"/>
    <col min="6707" max="6708" width="0" style="740" hidden="1" customWidth="1"/>
    <col min="6709" max="6710" width="5.625" style="740" customWidth="1"/>
    <col min="6711" max="6712" width="0" style="740" hidden="1" customWidth="1"/>
    <col min="6713" max="6714" width="5.625" style="740" customWidth="1"/>
    <col min="6715" max="6716" width="0" style="740" hidden="1" customWidth="1"/>
    <col min="6717" max="6718" width="5.625" style="740" customWidth="1"/>
    <col min="6719" max="6720" width="0" style="740" hidden="1" customWidth="1"/>
    <col min="6721" max="6722" width="5.625" style="740" customWidth="1"/>
    <col min="6723" max="6723" width="7.875" style="740" customWidth="1"/>
    <col min="6724" max="6724" width="14.125" style="740" customWidth="1"/>
    <col min="6725" max="6725" width="6.125" style="740" customWidth="1"/>
    <col min="6726" max="6726" width="0" style="740" hidden="1" customWidth="1"/>
    <col min="6727" max="6912" width="9" style="740"/>
    <col min="6913" max="6913" width="3.375" style="740" customWidth="1"/>
    <col min="6914" max="6914" width="15.625" style="740" customWidth="1"/>
    <col min="6915" max="6915" width="17.625" style="740" customWidth="1"/>
    <col min="6916" max="6916" width="2.625" style="740" bestFit="1" customWidth="1"/>
    <col min="6917" max="6917" width="13.625" style="740" customWidth="1"/>
    <col min="6918" max="6918" width="7.625" style="740" customWidth="1"/>
    <col min="6919" max="6920" width="0" style="740" hidden="1" customWidth="1"/>
    <col min="6921" max="6922" width="5.625" style="740" customWidth="1"/>
    <col min="6923" max="6924" width="0" style="740" hidden="1" customWidth="1"/>
    <col min="6925" max="6926" width="5.625" style="740" customWidth="1"/>
    <col min="6927" max="6928" width="0" style="740" hidden="1" customWidth="1"/>
    <col min="6929" max="6930" width="5.625" style="740" customWidth="1"/>
    <col min="6931" max="6932" width="0" style="740" hidden="1" customWidth="1"/>
    <col min="6933" max="6934" width="5.625" style="740" customWidth="1"/>
    <col min="6935" max="6936" width="0" style="740" hidden="1" customWidth="1"/>
    <col min="6937" max="6938" width="5.625" style="740" customWidth="1"/>
    <col min="6939" max="6940" width="0" style="740" hidden="1" customWidth="1"/>
    <col min="6941" max="6942" width="5.625" style="740" customWidth="1"/>
    <col min="6943" max="6944" width="0" style="740" hidden="1" customWidth="1"/>
    <col min="6945" max="6946" width="5.625" style="740" customWidth="1"/>
    <col min="6947" max="6948" width="0" style="740" hidden="1" customWidth="1"/>
    <col min="6949" max="6950" width="5.625" style="740" customWidth="1"/>
    <col min="6951" max="6952" width="0" style="740" hidden="1" customWidth="1"/>
    <col min="6953" max="6954" width="5.625" style="740" customWidth="1"/>
    <col min="6955" max="6956" width="0" style="740" hidden="1" customWidth="1"/>
    <col min="6957" max="6958" width="5.625" style="740" customWidth="1"/>
    <col min="6959" max="6960" width="0" style="740" hidden="1" customWidth="1"/>
    <col min="6961" max="6962" width="5.625" style="740" customWidth="1"/>
    <col min="6963" max="6964" width="0" style="740" hidden="1" customWidth="1"/>
    <col min="6965" max="6966" width="5.625" style="740" customWidth="1"/>
    <col min="6967" max="6968" width="0" style="740" hidden="1" customWidth="1"/>
    <col min="6969" max="6970" width="5.625" style="740" customWidth="1"/>
    <col min="6971" max="6972" width="0" style="740" hidden="1" customWidth="1"/>
    <col min="6973" max="6974" width="5.625" style="740" customWidth="1"/>
    <col min="6975" max="6976" width="0" style="740" hidden="1" customWidth="1"/>
    <col min="6977" max="6978" width="5.625" style="740" customWidth="1"/>
    <col min="6979" max="6979" width="7.875" style="740" customWidth="1"/>
    <col min="6980" max="6980" width="14.125" style="740" customWidth="1"/>
    <col min="6981" max="6981" width="6.125" style="740" customWidth="1"/>
    <col min="6982" max="6982" width="0" style="740" hidden="1" customWidth="1"/>
    <col min="6983" max="7168" width="9" style="740"/>
    <col min="7169" max="7169" width="3.375" style="740" customWidth="1"/>
    <col min="7170" max="7170" width="15.625" style="740" customWidth="1"/>
    <col min="7171" max="7171" width="17.625" style="740" customWidth="1"/>
    <col min="7172" max="7172" width="2.625" style="740" bestFit="1" customWidth="1"/>
    <col min="7173" max="7173" width="13.625" style="740" customWidth="1"/>
    <col min="7174" max="7174" width="7.625" style="740" customWidth="1"/>
    <col min="7175" max="7176" width="0" style="740" hidden="1" customWidth="1"/>
    <col min="7177" max="7178" width="5.625" style="740" customWidth="1"/>
    <col min="7179" max="7180" width="0" style="740" hidden="1" customWidth="1"/>
    <col min="7181" max="7182" width="5.625" style="740" customWidth="1"/>
    <col min="7183" max="7184" width="0" style="740" hidden="1" customWidth="1"/>
    <col min="7185" max="7186" width="5.625" style="740" customWidth="1"/>
    <col min="7187" max="7188" width="0" style="740" hidden="1" customWidth="1"/>
    <col min="7189" max="7190" width="5.625" style="740" customWidth="1"/>
    <col min="7191" max="7192" width="0" style="740" hidden="1" customWidth="1"/>
    <col min="7193" max="7194" width="5.625" style="740" customWidth="1"/>
    <col min="7195" max="7196" width="0" style="740" hidden="1" customWidth="1"/>
    <col min="7197" max="7198" width="5.625" style="740" customWidth="1"/>
    <col min="7199" max="7200" width="0" style="740" hidden="1" customWidth="1"/>
    <col min="7201" max="7202" width="5.625" style="740" customWidth="1"/>
    <col min="7203" max="7204" width="0" style="740" hidden="1" customWidth="1"/>
    <col min="7205" max="7206" width="5.625" style="740" customWidth="1"/>
    <col min="7207" max="7208" width="0" style="740" hidden="1" customWidth="1"/>
    <col min="7209" max="7210" width="5.625" style="740" customWidth="1"/>
    <col min="7211" max="7212" width="0" style="740" hidden="1" customWidth="1"/>
    <col min="7213" max="7214" width="5.625" style="740" customWidth="1"/>
    <col min="7215" max="7216" width="0" style="740" hidden="1" customWidth="1"/>
    <col min="7217" max="7218" width="5.625" style="740" customWidth="1"/>
    <col min="7219" max="7220" width="0" style="740" hidden="1" customWidth="1"/>
    <col min="7221" max="7222" width="5.625" style="740" customWidth="1"/>
    <col min="7223" max="7224" width="0" style="740" hidden="1" customWidth="1"/>
    <col min="7225" max="7226" width="5.625" style="740" customWidth="1"/>
    <col min="7227" max="7228" width="0" style="740" hidden="1" customWidth="1"/>
    <col min="7229" max="7230" width="5.625" style="740" customWidth="1"/>
    <col min="7231" max="7232" width="0" style="740" hidden="1" customWidth="1"/>
    <col min="7233" max="7234" width="5.625" style="740" customWidth="1"/>
    <col min="7235" max="7235" width="7.875" style="740" customWidth="1"/>
    <col min="7236" max="7236" width="14.125" style="740" customWidth="1"/>
    <col min="7237" max="7237" width="6.125" style="740" customWidth="1"/>
    <col min="7238" max="7238" width="0" style="740" hidden="1" customWidth="1"/>
    <col min="7239" max="7424" width="9" style="740"/>
    <col min="7425" max="7425" width="3.375" style="740" customWidth="1"/>
    <col min="7426" max="7426" width="15.625" style="740" customWidth="1"/>
    <col min="7427" max="7427" width="17.625" style="740" customWidth="1"/>
    <col min="7428" max="7428" width="2.625" style="740" bestFit="1" customWidth="1"/>
    <col min="7429" max="7429" width="13.625" style="740" customWidth="1"/>
    <col min="7430" max="7430" width="7.625" style="740" customWidth="1"/>
    <col min="7431" max="7432" width="0" style="740" hidden="1" customWidth="1"/>
    <col min="7433" max="7434" width="5.625" style="740" customWidth="1"/>
    <col min="7435" max="7436" width="0" style="740" hidden="1" customWidth="1"/>
    <col min="7437" max="7438" width="5.625" style="740" customWidth="1"/>
    <col min="7439" max="7440" width="0" style="740" hidden="1" customWidth="1"/>
    <col min="7441" max="7442" width="5.625" style="740" customWidth="1"/>
    <col min="7443" max="7444" width="0" style="740" hidden="1" customWidth="1"/>
    <col min="7445" max="7446" width="5.625" style="740" customWidth="1"/>
    <col min="7447" max="7448" width="0" style="740" hidden="1" customWidth="1"/>
    <col min="7449" max="7450" width="5.625" style="740" customWidth="1"/>
    <col min="7451" max="7452" width="0" style="740" hidden="1" customWidth="1"/>
    <col min="7453" max="7454" width="5.625" style="740" customWidth="1"/>
    <col min="7455" max="7456" width="0" style="740" hidden="1" customWidth="1"/>
    <col min="7457" max="7458" width="5.625" style="740" customWidth="1"/>
    <col min="7459" max="7460" width="0" style="740" hidden="1" customWidth="1"/>
    <col min="7461" max="7462" width="5.625" style="740" customWidth="1"/>
    <col min="7463" max="7464" width="0" style="740" hidden="1" customWidth="1"/>
    <col min="7465" max="7466" width="5.625" style="740" customWidth="1"/>
    <col min="7467" max="7468" width="0" style="740" hidden="1" customWidth="1"/>
    <col min="7469" max="7470" width="5.625" style="740" customWidth="1"/>
    <col min="7471" max="7472" width="0" style="740" hidden="1" customWidth="1"/>
    <col min="7473" max="7474" width="5.625" style="740" customWidth="1"/>
    <col min="7475" max="7476" width="0" style="740" hidden="1" customWidth="1"/>
    <col min="7477" max="7478" width="5.625" style="740" customWidth="1"/>
    <col min="7479" max="7480" width="0" style="740" hidden="1" customWidth="1"/>
    <col min="7481" max="7482" width="5.625" style="740" customWidth="1"/>
    <col min="7483" max="7484" width="0" style="740" hidden="1" customWidth="1"/>
    <col min="7485" max="7486" width="5.625" style="740" customWidth="1"/>
    <col min="7487" max="7488" width="0" style="740" hidden="1" customWidth="1"/>
    <col min="7489" max="7490" width="5.625" style="740" customWidth="1"/>
    <col min="7491" max="7491" width="7.875" style="740" customWidth="1"/>
    <col min="7492" max="7492" width="14.125" style="740" customWidth="1"/>
    <col min="7493" max="7493" width="6.125" style="740" customWidth="1"/>
    <col min="7494" max="7494" width="0" style="740" hidden="1" customWidth="1"/>
    <col min="7495" max="7680" width="9" style="740"/>
    <col min="7681" max="7681" width="3.375" style="740" customWidth="1"/>
    <col min="7682" max="7682" width="15.625" style="740" customWidth="1"/>
    <col min="7683" max="7683" width="17.625" style="740" customWidth="1"/>
    <col min="7684" max="7684" width="2.625" style="740" bestFit="1" customWidth="1"/>
    <col min="7685" max="7685" width="13.625" style="740" customWidth="1"/>
    <col min="7686" max="7686" width="7.625" style="740" customWidth="1"/>
    <col min="7687" max="7688" width="0" style="740" hidden="1" customWidth="1"/>
    <col min="7689" max="7690" width="5.625" style="740" customWidth="1"/>
    <col min="7691" max="7692" width="0" style="740" hidden="1" customWidth="1"/>
    <col min="7693" max="7694" width="5.625" style="740" customWidth="1"/>
    <col min="7695" max="7696" width="0" style="740" hidden="1" customWidth="1"/>
    <col min="7697" max="7698" width="5.625" style="740" customWidth="1"/>
    <col min="7699" max="7700" width="0" style="740" hidden="1" customWidth="1"/>
    <col min="7701" max="7702" width="5.625" style="740" customWidth="1"/>
    <col min="7703" max="7704" width="0" style="740" hidden="1" customWidth="1"/>
    <col min="7705" max="7706" width="5.625" style="740" customWidth="1"/>
    <col min="7707" max="7708" width="0" style="740" hidden="1" customWidth="1"/>
    <col min="7709" max="7710" width="5.625" style="740" customWidth="1"/>
    <col min="7711" max="7712" width="0" style="740" hidden="1" customWidth="1"/>
    <col min="7713" max="7714" width="5.625" style="740" customWidth="1"/>
    <col min="7715" max="7716" width="0" style="740" hidden="1" customWidth="1"/>
    <col min="7717" max="7718" width="5.625" style="740" customWidth="1"/>
    <col min="7719" max="7720" width="0" style="740" hidden="1" customWidth="1"/>
    <col min="7721" max="7722" width="5.625" style="740" customWidth="1"/>
    <col min="7723" max="7724" width="0" style="740" hidden="1" customWidth="1"/>
    <col min="7725" max="7726" width="5.625" style="740" customWidth="1"/>
    <col min="7727" max="7728" width="0" style="740" hidden="1" customWidth="1"/>
    <col min="7729" max="7730" width="5.625" style="740" customWidth="1"/>
    <col min="7731" max="7732" width="0" style="740" hidden="1" customWidth="1"/>
    <col min="7733" max="7734" width="5.625" style="740" customWidth="1"/>
    <col min="7735" max="7736" width="0" style="740" hidden="1" customWidth="1"/>
    <col min="7737" max="7738" width="5.625" style="740" customWidth="1"/>
    <col min="7739" max="7740" width="0" style="740" hidden="1" customWidth="1"/>
    <col min="7741" max="7742" width="5.625" style="740" customWidth="1"/>
    <col min="7743" max="7744" width="0" style="740" hidden="1" customWidth="1"/>
    <col min="7745" max="7746" width="5.625" style="740" customWidth="1"/>
    <col min="7747" max="7747" width="7.875" style="740" customWidth="1"/>
    <col min="7748" max="7748" width="14.125" style="740" customWidth="1"/>
    <col min="7749" max="7749" width="6.125" style="740" customWidth="1"/>
    <col min="7750" max="7750" width="0" style="740" hidden="1" customWidth="1"/>
    <col min="7751" max="7936" width="9" style="740"/>
    <col min="7937" max="7937" width="3.375" style="740" customWidth="1"/>
    <col min="7938" max="7938" width="15.625" style="740" customWidth="1"/>
    <col min="7939" max="7939" width="17.625" style="740" customWidth="1"/>
    <col min="7940" max="7940" width="2.625" style="740" bestFit="1" customWidth="1"/>
    <col min="7941" max="7941" width="13.625" style="740" customWidth="1"/>
    <col min="7942" max="7942" width="7.625" style="740" customWidth="1"/>
    <col min="7943" max="7944" width="0" style="740" hidden="1" customWidth="1"/>
    <col min="7945" max="7946" width="5.625" style="740" customWidth="1"/>
    <col min="7947" max="7948" width="0" style="740" hidden="1" customWidth="1"/>
    <col min="7949" max="7950" width="5.625" style="740" customWidth="1"/>
    <col min="7951" max="7952" width="0" style="740" hidden="1" customWidth="1"/>
    <col min="7953" max="7954" width="5.625" style="740" customWidth="1"/>
    <col min="7955" max="7956" width="0" style="740" hidden="1" customWidth="1"/>
    <col min="7957" max="7958" width="5.625" style="740" customWidth="1"/>
    <col min="7959" max="7960" width="0" style="740" hidden="1" customWidth="1"/>
    <col min="7961" max="7962" width="5.625" style="740" customWidth="1"/>
    <col min="7963" max="7964" width="0" style="740" hidden="1" customWidth="1"/>
    <col min="7965" max="7966" width="5.625" style="740" customWidth="1"/>
    <col min="7967" max="7968" width="0" style="740" hidden="1" customWidth="1"/>
    <col min="7969" max="7970" width="5.625" style="740" customWidth="1"/>
    <col min="7971" max="7972" width="0" style="740" hidden="1" customWidth="1"/>
    <col min="7973" max="7974" width="5.625" style="740" customWidth="1"/>
    <col min="7975" max="7976" width="0" style="740" hidden="1" customWidth="1"/>
    <col min="7977" max="7978" width="5.625" style="740" customWidth="1"/>
    <col min="7979" max="7980" width="0" style="740" hidden="1" customWidth="1"/>
    <col min="7981" max="7982" width="5.625" style="740" customWidth="1"/>
    <col min="7983" max="7984" width="0" style="740" hidden="1" customWidth="1"/>
    <col min="7985" max="7986" width="5.625" style="740" customWidth="1"/>
    <col min="7987" max="7988" width="0" style="740" hidden="1" customWidth="1"/>
    <col min="7989" max="7990" width="5.625" style="740" customWidth="1"/>
    <col min="7991" max="7992" width="0" style="740" hidden="1" customWidth="1"/>
    <col min="7993" max="7994" width="5.625" style="740" customWidth="1"/>
    <col min="7995" max="7996" width="0" style="740" hidden="1" customWidth="1"/>
    <col min="7997" max="7998" width="5.625" style="740" customWidth="1"/>
    <col min="7999" max="8000" width="0" style="740" hidden="1" customWidth="1"/>
    <col min="8001" max="8002" width="5.625" style="740" customWidth="1"/>
    <col min="8003" max="8003" width="7.875" style="740" customWidth="1"/>
    <col min="8004" max="8004" width="14.125" style="740" customWidth="1"/>
    <col min="8005" max="8005" width="6.125" style="740" customWidth="1"/>
    <col min="8006" max="8006" width="0" style="740" hidden="1" customWidth="1"/>
    <col min="8007" max="8192" width="9" style="740"/>
    <col min="8193" max="8193" width="3.375" style="740" customWidth="1"/>
    <col min="8194" max="8194" width="15.625" style="740" customWidth="1"/>
    <col min="8195" max="8195" width="17.625" style="740" customWidth="1"/>
    <col min="8196" max="8196" width="2.625" style="740" bestFit="1" customWidth="1"/>
    <col min="8197" max="8197" width="13.625" style="740" customWidth="1"/>
    <col min="8198" max="8198" width="7.625" style="740" customWidth="1"/>
    <col min="8199" max="8200" width="0" style="740" hidden="1" customWidth="1"/>
    <col min="8201" max="8202" width="5.625" style="740" customWidth="1"/>
    <col min="8203" max="8204" width="0" style="740" hidden="1" customWidth="1"/>
    <col min="8205" max="8206" width="5.625" style="740" customWidth="1"/>
    <col min="8207" max="8208" width="0" style="740" hidden="1" customWidth="1"/>
    <col min="8209" max="8210" width="5.625" style="740" customWidth="1"/>
    <col min="8211" max="8212" width="0" style="740" hidden="1" customWidth="1"/>
    <col min="8213" max="8214" width="5.625" style="740" customWidth="1"/>
    <col min="8215" max="8216" width="0" style="740" hidden="1" customWidth="1"/>
    <col min="8217" max="8218" width="5.625" style="740" customWidth="1"/>
    <col min="8219" max="8220" width="0" style="740" hidden="1" customWidth="1"/>
    <col min="8221" max="8222" width="5.625" style="740" customWidth="1"/>
    <col min="8223" max="8224" width="0" style="740" hidden="1" customWidth="1"/>
    <col min="8225" max="8226" width="5.625" style="740" customWidth="1"/>
    <col min="8227" max="8228" width="0" style="740" hidden="1" customWidth="1"/>
    <col min="8229" max="8230" width="5.625" style="740" customWidth="1"/>
    <col min="8231" max="8232" width="0" style="740" hidden="1" customWidth="1"/>
    <col min="8233" max="8234" width="5.625" style="740" customWidth="1"/>
    <col min="8235" max="8236" width="0" style="740" hidden="1" customWidth="1"/>
    <col min="8237" max="8238" width="5.625" style="740" customWidth="1"/>
    <col min="8239" max="8240" width="0" style="740" hidden="1" customWidth="1"/>
    <col min="8241" max="8242" width="5.625" style="740" customWidth="1"/>
    <col min="8243" max="8244" width="0" style="740" hidden="1" customWidth="1"/>
    <col min="8245" max="8246" width="5.625" style="740" customWidth="1"/>
    <col min="8247" max="8248" width="0" style="740" hidden="1" customWidth="1"/>
    <col min="8249" max="8250" width="5.625" style="740" customWidth="1"/>
    <col min="8251" max="8252" width="0" style="740" hidden="1" customWidth="1"/>
    <col min="8253" max="8254" width="5.625" style="740" customWidth="1"/>
    <col min="8255" max="8256" width="0" style="740" hidden="1" customWidth="1"/>
    <col min="8257" max="8258" width="5.625" style="740" customWidth="1"/>
    <col min="8259" max="8259" width="7.875" style="740" customWidth="1"/>
    <col min="8260" max="8260" width="14.125" style="740" customWidth="1"/>
    <col min="8261" max="8261" width="6.125" style="740" customWidth="1"/>
    <col min="8262" max="8262" width="0" style="740" hidden="1" customWidth="1"/>
    <col min="8263" max="8448" width="9" style="740"/>
    <col min="8449" max="8449" width="3.375" style="740" customWidth="1"/>
    <col min="8450" max="8450" width="15.625" style="740" customWidth="1"/>
    <col min="8451" max="8451" width="17.625" style="740" customWidth="1"/>
    <col min="8452" max="8452" width="2.625" style="740" bestFit="1" customWidth="1"/>
    <col min="8453" max="8453" width="13.625" style="740" customWidth="1"/>
    <col min="8454" max="8454" width="7.625" style="740" customWidth="1"/>
    <col min="8455" max="8456" width="0" style="740" hidden="1" customWidth="1"/>
    <col min="8457" max="8458" width="5.625" style="740" customWidth="1"/>
    <col min="8459" max="8460" width="0" style="740" hidden="1" customWidth="1"/>
    <col min="8461" max="8462" width="5.625" style="740" customWidth="1"/>
    <col min="8463" max="8464" width="0" style="740" hidden="1" customWidth="1"/>
    <col min="8465" max="8466" width="5.625" style="740" customWidth="1"/>
    <col min="8467" max="8468" width="0" style="740" hidden="1" customWidth="1"/>
    <col min="8469" max="8470" width="5.625" style="740" customWidth="1"/>
    <col min="8471" max="8472" width="0" style="740" hidden="1" customWidth="1"/>
    <col min="8473" max="8474" width="5.625" style="740" customWidth="1"/>
    <col min="8475" max="8476" width="0" style="740" hidden="1" customWidth="1"/>
    <col min="8477" max="8478" width="5.625" style="740" customWidth="1"/>
    <col min="8479" max="8480" width="0" style="740" hidden="1" customWidth="1"/>
    <col min="8481" max="8482" width="5.625" style="740" customWidth="1"/>
    <col min="8483" max="8484" width="0" style="740" hidden="1" customWidth="1"/>
    <col min="8485" max="8486" width="5.625" style="740" customWidth="1"/>
    <col min="8487" max="8488" width="0" style="740" hidden="1" customWidth="1"/>
    <col min="8489" max="8490" width="5.625" style="740" customWidth="1"/>
    <col min="8491" max="8492" width="0" style="740" hidden="1" customWidth="1"/>
    <col min="8493" max="8494" width="5.625" style="740" customWidth="1"/>
    <col min="8495" max="8496" width="0" style="740" hidden="1" customWidth="1"/>
    <col min="8497" max="8498" width="5.625" style="740" customWidth="1"/>
    <col min="8499" max="8500" width="0" style="740" hidden="1" customWidth="1"/>
    <col min="8501" max="8502" width="5.625" style="740" customWidth="1"/>
    <col min="8503" max="8504" width="0" style="740" hidden="1" customWidth="1"/>
    <col min="8505" max="8506" width="5.625" style="740" customWidth="1"/>
    <col min="8507" max="8508" width="0" style="740" hidden="1" customWidth="1"/>
    <col min="8509" max="8510" width="5.625" style="740" customWidth="1"/>
    <col min="8511" max="8512" width="0" style="740" hidden="1" customWidth="1"/>
    <col min="8513" max="8514" width="5.625" style="740" customWidth="1"/>
    <col min="8515" max="8515" width="7.875" style="740" customWidth="1"/>
    <col min="8516" max="8516" width="14.125" style="740" customWidth="1"/>
    <col min="8517" max="8517" width="6.125" style="740" customWidth="1"/>
    <col min="8518" max="8518" width="0" style="740" hidden="1" customWidth="1"/>
    <col min="8519" max="8704" width="9" style="740"/>
    <col min="8705" max="8705" width="3.375" style="740" customWidth="1"/>
    <col min="8706" max="8706" width="15.625" style="740" customWidth="1"/>
    <col min="8707" max="8707" width="17.625" style="740" customWidth="1"/>
    <col min="8708" max="8708" width="2.625" style="740" bestFit="1" customWidth="1"/>
    <col min="8709" max="8709" width="13.625" style="740" customWidth="1"/>
    <col min="8710" max="8710" width="7.625" style="740" customWidth="1"/>
    <col min="8711" max="8712" width="0" style="740" hidden="1" customWidth="1"/>
    <col min="8713" max="8714" width="5.625" style="740" customWidth="1"/>
    <col min="8715" max="8716" width="0" style="740" hidden="1" customWidth="1"/>
    <col min="8717" max="8718" width="5.625" style="740" customWidth="1"/>
    <col min="8719" max="8720" width="0" style="740" hidden="1" customWidth="1"/>
    <col min="8721" max="8722" width="5.625" style="740" customWidth="1"/>
    <col min="8723" max="8724" width="0" style="740" hidden="1" customWidth="1"/>
    <col min="8725" max="8726" width="5.625" style="740" customWidth="1"/>
    <col min="8727" max="8728" width="0" style="740" hidden="1" customWidth="1"/>
    <col min="8729" max="8730" width="5.625" style="740" customWidth="1"/>
    <col min="8731" max="8732" width="0" style="740" hidden="1" customWidth="1"/>
    <col min="8733" max="8734" width="5.625" style="740" customWidth="1"/>
    <col min="8735" max="8736" width="0" style="740" hidden="1" customWidth="1"/>
    <col min="8737" max="8738" width="5.625" style="740" customWidth="1"/>
    <col min="8739" max="8740" width="0" style="740" hidden="1" customWidth="1"/>
    <col min="8741" max="8742" width="5.625" style="740" customWidth="1"/>
    <col min="8743" max="8744" width="0" style="740" hidden="1" customWidth="1"/>
    <col min="8745" max="8746" width="5.625" style="740" customWidth="1"/>
    <col min="8747" max="8748" width="0" style="740" hidden="1" customWidth="1"/>
    <col min="8749" max="8750" width="5.625" style="740" customWidth="1"/>
    <col min="8751" max="8752" width="0" style="740" hidden="1" customWidth="1"/>
    <col min="8753" max="8754" width="5.625" style="740" customWidth="1"/>
    <col min="8755" max="8756" width="0" style="740" hidden="1" customWidth="1"/>
    <col min="8757" max="8758" width="5.625" style="740" customWidth="1"/>
    <col min="8759" max="8760" width="0" style="740" hidden="1" customWidth="1"/>
    <col min="8761" max="8762" width="5.625" style="740" customWidth="1"/>
    <col min="8763" max="8764" width="0" style="740" hidden="1" customWidth="1"/>
    <col min="8765" max="8766" width="5.625" style="740" customWidth="1"/>
    <col min="8767" max="8768" width="0" style="740" hidden="1" customWidth="1"/>
    <col min="8769" max="8770" width="5.625" style="740" customWidth="1"/>
    <col min="8771" max="8771" width="7.875" style="740" customWidth="1"/>
    <col min="8772" max="8772" width="14.125" style="740" customWidth="1"/>
    <col min="8773" max="8773" width="6.125" style="740" customWidth="1"/>
    <col min="8774" max="8774" width="0" style="740" hidden="1" customWidth="1"/>
    <col min="8775" max="8960" width="9" style="740"/>
    <col min="8961" max="8961" width="3.375" style="740" customWidth="1"/>
    <col min="8962" max="8962" width="15.625" style="740" customWidth="1"/>
    <col min="8963" max="8963" width="17.625" style="740" customWidth="1"/>
    <col min="8964" max="8964" width="2.625" style="740" bestFit="1" customWidth="1"/>
    <col min="8965" max="8965" width="13.625" style="740" customWidth="1"/>
    <col min="8966" max="8966" width="7.625" style="740" customWidth="1"/>
    <col min="8967" max="8968" width="0" style="740" hidden="1" customWidth="1"/>
    <col min="8969" max="8970" width="5.625" style="740" customWidth="1"/>
    <col min="8971" max="8972" width="0" style="740" hidden="1" customWidth="1"/>
    <col min="8973" max="8974" width="5.625" style="740" customWidth="1"/>
    <col min="8975" max="8976" width="0" style="740" hidden="1" customWidth="1"/>
    <col min="8977" max="8978" width="5.625" style="740" customWidth="1"/>
    <col min="8979" max="8980" width="0" style="740" hidden="1" customWidth="1"/>
    <col min="8981" max="8982" width="5.625" style="740" customWidth="1"/>
    <col min="8983" max="8984" width="0" style="740" hidden="1" customWidth="1"/>
    <col min="8985" max="8986" width="5.625" style="740" customWidth="1"/>
    <col min="8987" max="8988" width="0" style="740" hidden="1" customWidth="1"/>
    <col min="8989" max="8990" width="5.625" style="740" customWidth="1"/>
    <col min="8991" max="8992" width="0" style="740" hidden="1" customWidth="1"/>
    <col min="8993" max="8994" width="5.625" style="740" customWidth="1"/>
    <col min="8995" max="8996" width="0" style="740" hidden="1" customWidth="1"/>
    <col min="8997" max="8998" width="5.625" style="740" customWidth="1"/>
    <col min="8999" max="9000" width="0" style="740" hidden="1" customWidth="1"/>
    <col min="9001" max="9002" width="5.625" style="740" customWidth="1"/>
    <col min="9003" max="9004" width="0" style="740" hidden="1" customWidth="1"/>
    <col min="9005" max="9006" width="5.625" style="740" customWidth="1"/>
    <col min="9007" max="9008" width="0" style="740" hidden="1" customWidth="1"/>
    <col min="9009" max="9010" width="5.625" style="740" customWidth="1"/>
    <col min="9011" max="9012" width="0" style="740" hidden="1" customWidth="1"/>
    <col min="9013" max="9014" width="5.625" style="740" customWidth="1"/>
    <col min="9015" max="9016" width="0" style="740" hidden="1" customWidth="1"/>
    <col min="9017" max="9018" width="5.625" style="740" customWidth="1"/>
    <col min="9019" max="9020" width="0" style="740" hidden="1" customWidth="1"/>
    <col min="9021" max="9022" width="5.625" style="740" customWidth="1"/>
    <col min="9023" max="9024" width="0" style="740" hidden="1" customWidth="1"/>
    <col min="9025" max="9026" width="5.625" style="740" customWidth="1"/>
    <col min="9027" max="9027" width="7.875" style="740" customWidth="1"/>
    <col min="9028" max="9028" width="14.125" style="740" customWidth="1"/>
    <col min="9029" max="9029" width="6.125" style="740" customWidth="1"/>
    <col min="9030" max="9030" width="0" style="740" hidden="1" customWidth="1"/>
    <col min="9031" max="9216" width="9" style="740"/>
    <col min="9217" max="9217" width="3.375" style="740" customWidth="1"/>
    <col min="9218" max="9218" width="15.625" style="740" customWidth="1"/>
    <col min="9219" max="9219" width="17.625" style="740" customWidth="1"/>
    <col min="9220" max="9220" width="2.625" style="740" bestFit="1" customWidth="1"/>
    <col min="9221" max="9221" width="13.625" style="740" customWidth="1"/>
    <col min="9222" max="9222" width="7.625" style="740" customWidth="1"/>
    <col min="9223" max="9224" width="0" style="740" hidden="1" customWidth="1"/>
    <col min="9225" max="9226" width="5.625" style="740" customWidth="1"/>
    <col min="9227" max="9228" width="0" style="740" hidden="1" customWidth="1"/>
    <col min="9229" max="9230" width="5.625" style="740" customWidth="1"/>
    <col min="9231" max="9232" width="0" style="740" hidden="1" customWidth="1"/>
    <col min="9233" max="9234" width="5.625" style="740" customWidth="1"/>
    <col min="9235" max="9236" width="0" style="740" hidden="1" customWidth="1"/>
    <col min="9237" max="9238" width="5.625" style="740" customWidth="1"/>
    <col min="9239" max="9240" width="0" style="740" hidden="1" customWidth="1"/>
    <col min="9241" max="9242" width="5.625" style="740" customWidth="1"/>
    <col min="9243" max="9244" width="0" style="740" hidden="1" customWidth="1"/>
    <col min="9245" max="9246" width="5.625" style="740" customWidth="1"/>
    <col min="9247" max="9248" width="0" style="740" hidden="1" customWidth="1"/>
    <col min="9249" max="9250" width="5.625" style="740" customWidth="1"/>
    <col min="9251" max="9252" width="0" style="740" hidden="1" customWidth="1"/>
    <col min="9253" max="9254" width="5.625" style="740" customWidth="1"/>
    <col min="9255" max="9256" width="0" style="740" hidden="1" customWidth="1"/>
    <col min="9257" max="9258" width="5.625" style="740" customWidth="1"/>
    <col min="9259" max="9260" width="0" style="740" hidden="1" customWidth="1"/>
    <col min="9261" max="9262" width="5.625" style="740" customWidth="1"/>
    <col min="9263" max="9264" width="0" style="740" hidden="1" customWidth="1"/>
    <col min="9265" max="9266" width="5.625" style="740" customWidth="1"/>
    <col min="9267" max="9268" width="0" style="740" hidden="1" customWidth="1"/>
    <col min="9269" max="9270" width="5.625" style="740" customWidth="1"/>
    <col min="9271" max="9272" width="0" style="740" hidden="1" customWidth="1"/>
    <col min="9273" max="9274" width="5.625" style="740" customWidth="1"/>
    <col min="9275" max="9276" width="0" style="740" hidden="1" customWidth="1"/>
    <col min="9277" max="9278" width="5.625" style="740" customWidth="1"/>
    <col min="9279" max="9280" width="0" style="740" hidden="1" customWidth="1"/>
    <col min="9281" max="9282" width="5.625" style="740" customWidth="1"/>
    <col min="9283" max="9283" width="7.875" style="740" customWidth="1"/>
    <col min="9284" max="9284" width="14.125" style="740" customWidth="1"/>
    <col min="9285" max="9285" width="6.125" style="740" customWidth="1"/>
    <col min="9286" max="9286" width="0" style="740" hidden="1" customWidth="1"/>
    <col min="9287" max="9472" width="9" style="740"/>
    <col min="9473" max="9473" width="3.375" style="740" customWidth="1"/>
    <col min="9474" max="9474" width="15.625" style="740" customWidth="1"/>
    <col min="9475" max="9475" width="17.625" style="740" customWidth="1"/>
    <col min="9476" max="9476" width="2.625" style="740" bestFit="1" customWidth="1"/>
    <col min="9477" max="9477" width="13.625" style="740" customWidth="1"/>
    <col min="9478" max="9478" width="7.625" style="740" customWidth="1"/>
    <col min="9479" max="9480" width="0" style="740" hidden="1" customWidth="1"/>
    <col min="9481" max="9482" width="5.625" style="740" customWidth="1"/>
    <col min="9483" max="9484" width="0" style="740" hidden="1" customWidth="1"/>
    <col min="9485" max="9486" width="5.625" style="740" customWidth="1"/>
    <col min="9487" max="9488" width="0" style="740" hidden="1" customWidth="1"/>
    <col min="9489" max="9490" width="5.625" style="740" customWidth="1"/>
    <col min="9491" max="9492" width="0" style="740" hidden="1" customWidth="1"/>
    <col min="9493" max="9494" width="5.625" style="740" customWidth="1"/>
    <col min="9495" max="9496" width="0" style="740" hidden="1" customWidth="1"/>
    <col min="9497" max="9498" width="5.625" style="740" customWidth="1"/>
    <col min="9499" max="9500" width="0" style="740" hidden="1" customWidth="1"/>
    <col min="9501" max="9502" width="5.625" style="740" customWidth="1"/>
    <col min="9503" max="9504" width="0" style="740" hidden="1" customWidth="1"/>
    <col min="9505" max="9506" width="5.625" style="740" customWidth="1"/>
    <col min="9507" max="9508" width="0" style="740" hidden="1" customWidth="1"/>
    <col min="9509" max="9510" width="5.625" style="740" customWidth="1"/>
    <col min="9511" max="9512" width="0" style="740" hidden="1" customWidth="1"/>
    <col min="9513" max="9514" width="5.625" style="740" customWidth="1"/>
    <col min="9515" max="9516" width="0" style="740" hidden="1" customWidth="1"/>
    <col min="9517" max="9518" width="5.625" style="740" customWidth="1"/>
    <col min="9519" max="9520" width="0" style="740" hidden="1" customWidth="1"/>
    <col min="9521" max="9522" width="5.625" style="740" customWidth="1"/>
    <col min="9523" max="9524" width="0" style="740" hidden="1" customWidth="1"/>
    <col min="9525" max="9526" width="5.625" style="740" customWidth="1"/>
    <col min="9527" max="9528" width="0" style="740" hidden="1" customWidth="1"/>
    <col min="9529" max="9530" width="5.625" style="740" customWidth="1"/>
    <col min="9531" max="9532" width="0" style="740" hidden="1" customWidth="1"/>
    <col min="9533" max="9534" width="5.625" style="740" customWidth="1"/>
    <col min="9535" max="9536" width="0" style="740" hidden="1" customWidth="1"/>
    <col min="9537" max="9538" width="5.625" style="740" customWidth="1"/>
    <col min="9539" max="9539" width="7.875" style="740" customWidth="1"/>
    <col min="9540" max="9540" width="14.125" style="740" customWidth="1"/>
    <col min="9541" max="9541" width="6.125" style="740" customWidth="1"/>
    <col min="9542" max="9542" width="0" style="740" hidden="1" customWidth="1"/>
    <col min="9543" max="9728" width="9" style="740"/>
    <col min="9729" max="9729" width="3.375" style="740" customWidth="1"/>
    <col min="9730" max="9730" width="15.625" style="740" customWidth="1"/>
    <col min="9731" max="9731" width="17.625" style="740" customWidth="1"/>
    <col min="9732" max="9732" width="2.625" style="740" bestFit="1" customWidth="1"/>
    <col min="9733" max="9733" width="13.625" style="740" customWidth="1"/>
    <col min="9734" max="9734" width="7.625" style="740" customWidth="1"/>
    <col min="9735" max="9736" width="0" style="740" hidden="1" customWidth="1"/>
    <col min="9737" max="9738" width="5.625" style="740" customWidth="1"/>
    <col min="9739" max="9740" width="0" style="740" hidden="1" customWidth="1"/>
    <col min="9741" max="9742" width="5.625" style="740" customWidth="1"/>
    <col min="9743" max="9744" width="0" style="740" hidden="1" customWidth="1"/>
    <col min="9745" max="9746" width="5.625" style="740" customWidth="1"/>
    <col min="9747" max="9748" width="0" style="740" hidden="1" customWidth="1"/>
    <col min="9749" max="9750" width="5.625" style="740" customWidth="1"/>
    <col min="9751" max="9752" width="0" style="740" hidden="1" customWidth="1"/>
    <col min="9753" max="9754" width="5.625" style="740" customWidth="1"/>
    <col min="9755" max="9756" width="0" style="740" hidden="1" customWidth="1"/>
    <col min="9757" max="9758" width="5.625" style="740" customWidth="1"/>
    <col min="9759" max="9760" width="0" style="740" hidden="1" customWidth="1"/>
    <col min="9761" max="9762" width="5.625" style="740" customWidth="1"/>
    <col min="9763" max="9764" width="0" style="740" hidden="1" customWidth="1"/>
    <col min="9765" max="9766" width="5.625" style="740" customWidth="1"/>
    <col min="9767" max="9768" width="0" style="740" hidden="1" customWidth="1"/>
    <col min="9769" max="9770" width="5.625" style="740" customWidth="1"/>
    <col min="9771" max="9772" width="0" style="740" hidden="1" customWidth="1"/>
    <col min="9773" max="9774" width="5.625" style="740" customWidth="1"/>
    <col min="9775" max="9776" width="0" style="740" hidden="1" customWidth="1"/>
    <col min="9777" max="9778" width="5.625" style="740" customWidth="1"/>
    <col min="9779" max="9780" width="0" style="740" hidden="1" customWidth="1"/>
    <col min="9781" max="9782" width="5.625" style="740" customWidth="1"/>
    <col min="9783" max="9784" width="0" style="740" hidden="1" customWidth="1"/>
    <col min="9785" max="9786" width="5.625" style="740" customWidth="1"/>
    <col min="9787" max="9788" width="0" style="740" hidden="1" customWidth="1"/>
    <col min="9789" max="9790" width="5.625" style="740" customWidth="1"/>
    <col min="9791" max="9792" width="0" style="740" hidden="1" customWidth="1"/>
    <col min="9793" max="9794" width="5.625" style="740" customWidth="1"/>
    <col min="9795" max="9795" width="7.875" style="740" customWidth="1"/>
    <col min="9796" max="9796" width="14.125" style="740" customWidth="1"/>
    <col min="9797" max="9797" width="6.125" style="740" customWidth="1"/>
    <col min="9798" max="9798" width="0" style="740" hidden="1" customWidth="1"/>
    <col min="9799" max="9984" width="9" style="740"/>
    <col min="9985" max="9985" width="3.375" style="740" customWidth="1"/>
    <col min="9986" max="9986" width="15.625" style="740" customWidth="1"/>
    <col min="9987" max="9987" width="17.625" style="740" customWidth="1"/>
    <col min="9988" max="9988" width="2.625" style="740" bestFit="1" customWidth="1"/>
    <col min="9989" max="9989" width="13.625" style="740" customWidth="1"/>
    <col min="9990" max="9990" width="7.625" style="740" customWidth="1"/>
    <col min="9991" max="9992" width="0" style="740" hidden="1" customWidth="1"/>
    <col min="9993" max="9994" width="5.625" style="740" customWidth="1"/>
    <col min="9995" max="9996" width="0" style="740" hidden="1" customWidth="1"/>
    <col min="9997" max="9998" width="5.625" style="740" customWidth="1"/>
    <col min="9999" max="10000" width="0" style="740" hidden="1" customWidth="1"/>
    <col min="10001" max="10002" width="5.625" style="740" customWidth="1"/>
    <col min="10003" max="10004" width="0" style="740" hidden="1" customWidth="1"/>
    <col min="10005" max="10006" width="5.625" style="740" customWidth="1"/>
    <col min="10007" max="10008" width="0" style="740" hidden="1" customWidth="1"/>
    <col min="10009" max="10010" width="5.625" style="740" customWidth="1"/>
    <col min="10011" max="10012" width="0" style="740" hidden="1" customWidth="1"/>
    <col min="10013" max="10014" width="5.625" style="740" customWidth="1"/>
    <col min="10015" max="10016" width="0" style="740" hidden="1" customWidth="1"/>
    <col min="10017" max="10018" width="5.625" style="740" customWidth="1"/>
    <col min="10019" max="10020" width="0" style="740" hidden="1" customWidth="1"/>
    <col min="10021" max="10022" width="5.625" style="740" customWidth="1"/>
    <col min="10023" max="10024" width="0" style="740" hidden="1" customWidth="1"/>
    <col min="10025" max="10026" width="5.625" style="740" customWidth="1"/>
    <col min="10027" max="10028" width="0" style="740" hidden="1" customWidth="1"/>
    <col min="10029" max="10030" width="5.625" style="740" customWidth="1"/>
    <col min="10031" max="10032" width="0" style="740" hidden="1" customWidth="1"/>
    <col min="10033" max="10034" width="5.625" style="740" customWidth="1"/>
    <col min="10035" max="10036" width="0" style="740" hidden="1" customWidth="1"/>
    <col min="10037" max="10038" width="5.625" style="740" customWidth="1"/>
    <col min="10039" max="10040" width="0" style="740" hidden="1" customWidth="1"/>
    <col min="10041" max="10042" width="5.625" style="740" customWidth="1"/>
    <col min="10043" max="10044" width="0" style="740" hidden="1" customWidth="1"/>
    <col min="10045" max="10046" width="5.625" style="740" customWidth="1"/>
    <col min="10047" max="10048" width="0" style="740" hidden="1" customWidth="1"/>
    <col min="10049" max="10050" width="5.625" style="740" customWidth="1"/>
    <col min="10051" max="10051" width="7.875" style="740" customWidth="1"/>
    <col min="10052" max="10052" width="14.125" style="740" customWidth="1"/>
    <col min="10053" max="10053" width="6.125" style="740" customWidth="1"/>
    <col min="10054" max="10054" width="0" style="740" hidden="1" customWidth="1"/>
    <col min="10055" max="10240" width="9" style="740"/>
    <col min="10241" max="10241" width="3.375" style="740" customWidth="1"/>
    <col min="10242" max="10242" width="15.625" style="740" customWidth="1"/>
    <col min="10243" max="10243" width="17.625" style="740" customWidth="1"/>
    <col min="10244" max="10244" width="2.625" style="740" bestFit="1" customWidth="1"/>
    <col min="10245" max="10245" width="13.625" style="740" customWidth="1"/>
    <col min="10246" max="10246" width="7.625" style="740" customWidth="1"/>
    <col min="10247" max="10248" width="0" style="740" hidden="1" customWidth="1"/>
    <col min="10249" max="10250" width="5.625" style="740" customWidth="1"/>
    <col min="10251" max="10252" width="0" style="740" hidden="1" customWidth="1"/>
    <col min="10253" max="10254" width="5.625" style="740" customWidth="1"/>
    <col min="10255" max="10256" width="0" style="740" hidden="1" customWidth="1"/>
    <col min="10257" max="10258" width="5.625" style="740" customWidth="1"/>
    <col min="10259" max="10260" width="0" style="740" hidden="1" customWidth="1"/>
    <col min="10261" max="10262" width="5.625" style="740" customWidth="1"/>
    <col min="10263" max="10264" width="0" style="740" hidden="1" customWidth="1"/>
    <col min="10265" max="10266" width="5.625" style="740" customWidth="1"/>
    <col min="10267" max="10268" width="0" style="740" hidden="1" customWidth="1"/>
    <col min="10269" max="10270" width="5.625" style="740" customWidth="1"/>
    <col min="10271" max="10272" width="0" style="740" hidden="1" customWidth="1"/>
    <col min="10273" max="10274" width="5.625" style="740" customWidth="1"/>
    <col min="10275" max="10276" width="0" style="740" hidden="1" customWidth="1"/>
    <col min="10277" max="10278" width="5.625" style="740" customWidth="1"/>
    <col min="10279" max="10280" width="0" style="740" hidden="1" customWidth="1"/>
    <col min="10281" max="10282" width="5.625" style="740" customWidth="1"/>
    <col min="10283" max="10284" width="0" style="740" hidden="1" customWidth="1"/>
    <col min="10285" max="10286" width="5.625" style="740" customWidth="1"/>
    <col min="10287" max="10288" width="0" style="740" hidden="1" customWidth="1"/>
    <col min="10289" max="10290" width="5.625" style="740" customWidth="1"/>
    <col min="10291" max="10292" width="0" style="740" hidden="1" customWidth="1"/>
    <col min="10293" max="10294" width="5.625" style="740" customWidth="1"/>
    <col min="10295" max="10296" width="0" style="740" hidden="1" customWidth="1"/>
    <col min="10297" max="10298" width="5.625" style="740" customWidth="1"/>
    <col min="10299" max="10300" width="0" style="740" hidden="1" customWidth="1"/>
    <col min="10301" max="10302" width="5.625" style="740" customWidth="1"/>
    <col min="10303" max="10304" width="0" style="740" hidden="1" customWidth="1"/>
    <col min="10305" max="10306" width="5.625" style="740" customWidth="1"/>
    <col min="10307" max="10307" width="7.875" style="740" customWidth="1"/>
    <col min="10308" max="10308" width="14.125" style="740" customWidth="1"/>
    <col min="10309" max="10309" width="6.125" style="740" customWidth="1"/>
    <col min="10310" max="10310" width="0" style="740" hidden="1" customWidth="1"/>
    <col min="10311" max="10496" width="9" style="740"/>
    <col min="10497" max="10497" width="3.375" style="740" customWidth="1"/>
    <col min="10498" max="10498" width="15.625" style="740" customWidth="1"/>
    <col min="10499" max="10499" width="17.625" style="740" customWidth="1"/>
    <col min="10500" max="10500" width="2.625" style="740" bestFit="1" customWidth="1"/>
    <col min="10501" max="10501" width="13.625" style="740" customWidth="1"/>
    <col min="10502" max="10502" width="7.625" style="740" customWidth="1"/>
    <col min="10503" max="10504" width="0" style="740" hidden="1" customWidth="1"/>
    <col min="10505" max="10506" width="5.625" style="740" customWidth="1"/>
    <col min="10507" max="10508" width="0" style="740" hidden="1" customWidth="1"/>
    <col min="10509" max="10510" width="5.625" style="740" customWidth="1"/>
    <col min="10511" max="10512" width="0" style="740" hidden="1" customWidth="1"/>
    <col min="10513" max="10514" width="5.625" style="740" customWidth="1"/>
    <col min="10515" max="10516" width="0" style="740" hidden="1" customWidth="1"/>
    <col min="10517" max="10518" width="5.625" style="740" customWidth="1"/>
    <col min="10519" max="10520" width="0" style="740" hidden="1" customWidth="1"/>
    <col min="10521" max="10522" width="5.625" style="740" customWidth="1"/>
    <col min="10523" max="10524" width="0" style="740" hidden="1" customWidth="1"/>
    <col min="10525" max="10526" width="5.625" style="740" customWidth="1"/>
    <col min="10527" max="10528" width="0" style="740" hidden="1" customWidth="1"/>
    <col min="10529" max="10530" width="5.625" style="740" customWidth="1"/>
    <col min="10531" max="10532" width="0" style="740" hidden="1" customWidth="1"/>
    <col min="10533" max="10534" width="5.625" style="740" customWidth="1"/>
    <col min="10535" max="10536" width="0" style="740" hidden="1" customWidth="1"/>
    <col min="10537" max="10538" width="5.625" style="740" customWidth="1"/>
    <col min="10539" max="10540" width="0" style="740" hidden="1" customWidth="1"/>
    <col min="10541" max="10542" width="5.625" style="740" customWidth="1"/>
    <col min="10543" max="10544" width="0" style="740" hidden="1" customWidth="1"/>
    <col min="10545" max="10546" width="5.625" style="740" customWidth="1"/>
    <col min="10547" max="10548" width="0" style="740" hidden="1" customWidth="1"/>
    <col min="10549" max="10550" width="5.625" style="740" customWidth="1"/>
    <col min="10551" max="10552" width="0" style="740" hidden="1" customWidth="1"/>
    <col min="10553" max="10554" width="5.625" style="740" customWidth="1"/>
    <col min="10555" max="10556" width="0" style="740" hidden="1" customWidth="1"/>
    <col min="10557" max="10558" width="5.625" style="740" customWidth="1"/>
    <col min="10559" max="10560" width="0" style="740" hidden="1" customWidth="1"/>
    <col min="10561" max="10562" width="5.625" style="740" customWidth="1"/>
    <col min="10563" max="10563" width="7.875" style="740" customWidth="1"/>
    <col min="10564" max="10564" width="14.125" style="740" customWidth="1"/>
    <col min="10565" max="10565" width="6.125" style="740" customWidth="1"/>
    <col min="10566" max="10566" width="0" style="740" hidden="1" customWidth="1"/>
    <col min="10567" max="10752" width="9" style="740"/>
    <col min="10753" max="10753" width="3.375" style="740" customWidth="1"/>
    <col min="10754" max="10754" width="15.625" style="740" customWidth="1"/>
    <col min="10755" max="10755" width="17.625" style="740" customWidth="1"/>
    <col min="10756" max="10756" width="2.625" style="740" bestFit="1" customWidth="1"/>
    <col min="10757" max="10757" width="13.625" style="740" customWidth="1"/>
    <col min="10758" max="10758" width="7.625" style="740" customWidth="1"/>
    <col min="10759" max="10760" width="0" style="740" hidden="1" customWidth="1"/>
    <col min="10761" max="10762" width="5.625" style="740" customWidth="1"/>
    <col min="10763" max="10764" width="0" style="740" hidden="1" customWidth="1"/>
    <col min="10765" max="10766" width="5.625" style="740" customWidth="1"/>
    <col min="10767" max="10768" width="0" style="740" hidden="1" customWidth="1"/>
    <col min="10769" max="10770" width="5.625" style="740" customWidth="1"/>
    <col min="10771" max="10772" width="0" style="740" hidden="1" customWidth="1"/>
    <col min="10773" max="10774" width="5.625" style="740" customWidth="1"/>
    <col min="10775" max="10776" width="0" style="740" hidden="1" customWidth="1"/>
    <col min="10777" max="10778" width="5.625" style="740" customWidth="1"/>
    <col min="10779" max="10780" width="0" style="740" hidden="1" customWidth="1"/>
    <col min="10781" max="10782" width="5.625" style="740" customWidth="1"/>
    <col min="10783" max="10784" width="0" style="740" hidden="1" customWidth="1"/>
    <col min="10785" max="10786" width="5.625" style="740" customWidth="1"/>
    <col min="10787" max="10788" width="0" style="740" hidden="1" customWidth="1"/>
    <col min="10789" max="10790" width="5.625" style="740" customWidth="1"/>
    <col min="10791" max="10792" width="0" style="740" hidden="1" customWidth="1"/>
    <col min="10793" max="10794" width="5.625" style="740" customWidth="1"/>
    <col min="10795" max="10796" width="0" style="740" hidden="1" customWidth="1"/>
    <col min="10797" max="10798" width="5.625" style="740" customWidth="1"/>
    <col min="10799" max="10800" width="0" style="740" hidden="1" customWidth="1"/>
    <col min="10801" max="10802" width="5.625" style="740" customWidth="1"/>
    <col min="10803" max="10804" width="0" style="740" hidden="1" customWidth="1"/>
    <col min="10805" max="10806" width="5.625" style="740" customWidth="1"/>
    <col min="10807" max="10808" width="0" style="740" hidden="1" customWidth="1"/>
    <col min="10809" max="10810" width="5.625" style="740" customWidth="1"/>
    <col min="10811" max="10812" width="0" style="740" hidden="1" customWidth="1"/>
    <col min="10813" max="10814" width="5.625" style="740" customWidth="1"/>
    <col min="10815" max="10816" width="0" style="740" hidden="1" customWidth="1"/>
    <col min="10817" max="10818" width="5.625" style="740" customWidth="1"/>
    <col min="10819" max="10819" width="7.875" style="740" customWidth="1"/>
    <col min="10820" max="10820" width="14.125" style="740" customWidth="1"/>
    <col min="10821" max="10821" width="6.125" style="740" customWidth="1"/>
    <col min="10822" max="10822" width="0" style="740" hidden="1" customWidth="1"/>
    <col min="10823" max="11008" width="9" style="740"/>
    <col min="11009" max="11009" width="3.375" style="740" customWidth="1"/>
    <col min="11010" max="11010" width="15.625" style="740" customWidth="1"/>
    <col min="11011" max="11011" width="17.625" style="740" customWidth="1"/>
    <col min="11012" max="11012" width="2.625" style="740" bestFit="1" customWidth="1"/>
    <col min="11013" max="11013" width="13.625" style="740" customWidth="1"/>
    <col min="11014" max="11014" width="7.625" style="740" customWidth="1"/>
    <col min="11015" max="11016" width="0" style="740" hidden="1" customWidth="1"/>
    <col min="11017" max="11018" width="5.625" style="740" customWidth="1"/>
    <col min="11019" max="11020" width="0" style="740" hidden="1" customWidth="1"/>
    <col min="11021" max="11022" width="5.625" style="740" customWidth="1"/>
    <col min="11023" max="11024" width="0" style="740" hidden="1" customWidth="1"/>
    <col min="11025" max="11026" width="5.625" style="740" customWidth="1"/>
    <col min="11027" max="11028" width="0" style="740" hidden="1" customWidth="1"/>
    <col min="11029" max="11030" width="5.625" style="740" customWidth="1"/>
    <col min="11031" max="11032" width="0" style="740" hidden="1" customWidth="1"/>
    <col min="11033" max="11034" width="5.625" style="740" customWidth="1"/>
    <col min="11035" max="11036" width="0" style="740" hidden="1" customWidth="1"/>
    <col min="11037" max="11038" width="5.625" style="740" customWidth="1"/>
    <col min="11039" max="11040" width="0" style="740" hidden="1" customWidth="1"/>
    <col min="11041" max="11042" width="5.625" style="740" customWidth="1"/>
    <col min="11043" max="11044" width="0" style="740" hidden="1" customWidth="1"/>
    <col min="11045" max="11046" width="5.625" style="740" customWidth="1"/>
    <col min="11047" max="11048" width="0" style="740" hidden="1" customWidth="1"/>
    <col min="11049" max="11050" width="5.625" style="740" customWidth="1"/>
    <col min="11051" max="11052" width="0" style="740" hidden="1" customWidth="1"/>
    <col min="11053" max="11054" width="5.625" style="740" customWidth="1"/>
    <col min="11055" max="11056" width="0" style="740" hidden="1" customWidth="1"/>
    <col min="11057" max="11058" width="5.625" style="740" customWidth="1"/>
    <col min="11059" max="11060" width="0" style="740" hidden="1" customWidth="1"/>
    <col min="11061" max="11062" width="5.625" style="740" customWidth="1"/>
    <col min="11063" max="11064" width="0" style="740" hidden="1" customWidth="1"/>
    <col min="11065" max="11066" width="5.625" style="740" customWidth="1"/>
    <col min="11067" max="11068" width="0" style="740" hidden="1" customWidth="1"/>
    <col min="11069" max="11070" width="5.625" style="740" customWidth="1"/>
    <col min="11071" max="11072" width="0" style="740" hidden="1" customWidth="1"/>
    <col min="11073" max="11074" width="5.625" style="740" customWidth="1"/>
    <col min="11075" max="11075" width="7.875" style="740" customWidth="1"/>
    <col min="11076" max="11076" width="14.125" style="740" customWidth="1"/>
    <col min="11077" max="11077" width="6.125" style="740" customWidth="1"/>
    <col min="11078" max="11078" width="0" style="740" hidden="1" customWidth="1"/>
    <col min="11079" max="11264" width="9" style="740"/>
    <col min="11265" max="11265" width="3.375" style="740" customWidth="1"/>
    <col min="11266" max="11266" width="15.625" style="740" customWidth="1"/>
    <col min="11267" max="11267" width="17.625" style="740" customWidth="1"/>
    <col min="11268" max="11268" width="2.625" style="740" bestFit="1" customWidth="1"/>
    <col min="11269" max="11269" width="13.625" style="740" customWidth="1"/>
    <col min="11270" max="11270" width="7.625" style="740" customWidth="1"/>
    <col min="11271" max="11272" width="0" style="740" hidden="1" customWidth="1"/>
    <col min="11273" max="11274" width="5.625" style="740" customWidth="1"/>
    <col min="11275" max="11276" width="0" style="740" hidden="1" customWidth="1"/>
    <col min="11277" max="11278" width="5.625" style="740" customWidth="1"/>
    <col min="11279" max="11280" width="0" style="740" hidden="1" customWidth="1"/>
    <col min="11281" max="11282" width="5.625" style="740" customWidth="1"/>
    <col min="11283" max="11284" width="0" style="740" hidden="1" customWidth="1"/>
    <col min="11285" max="11286" width="5.625" style="740" customWidth="1"/>
    <col min="11287" max="11288" width="0" style="740" hidden="1" customWidth="1"/>
    <col min="11289" max="11290" width="5.625" style="740" customWidth="1"/>
    <col min="11291" max="11292" width="0" style="740" hidden="1" customWidth="1"/>
    <col min="11293" max="11294" width="5.625" style="740" customWidth="1"/>
    <col min="11295" max="11296" width="0" style="740" hidden="1" customWidth="1"/>
    <col min="11297" max="11298" width="5.625" style="740" customWidth="1"/>
    <col min="11299" max="11300" width="0" style="740" hidden="1" customWidth="1"/>
    <col min="11301" max="11302" width="5.625" style="740" customWidth="1"/>
    <col min="11303" max="11304" width="0" style="740" hidden="1" customWidth="1"/>
    <col min="11305" max="11306" width="5.625" style="740" customWidth="1"/>
    <col min="11307" max="11308" width="0" style="740" hidden="1" customWidth="1"/>
    <col min="11309" max="11310" width="5.625" style="740" customWidth="1"/>
    <col min="11311" max="11312" width="0" style="740" hidden="1" customWidth="1"/>
    <col min="11313" max="11314" width="5.625" style="740" customWidth="1"/>
    <col min="11315" max="11316" width="0" style="740" hidden="1" customWidth="1"/>
    <col min="11317" max="11318" width="5.625" style="740" customWidth="1"/>
    <col min="11319" max="11320" width="0" style="740" hidden="1" customWidth="1"/>
    <col min="11321" max="11322" width="5.625" style="740" customWidth="1"/>
    <col min="11323" max="11324" width="0" style="740" hidden="1" customWidth="1"/>
    <col min="11325" max="11326" width="5.625" style="740" customWidth="1"/>
    <col min="11327" max="11328" width="0" style="740" hidden="1" customWidth="1"/>
    <col min="11329" max="11330" width="5.625" style="740" customWidth="1"/>
    <col min="11331" max="11331" width="7.875" style="740" customWidth="1"/>
    <col min="11332" max="11332" width="14.125" style="740" customWidth="1"/>
    <col min="11333" max="11333" width="6.125" style="740" customWidth="1"/>
    <col min="11334" max="11334" width="0" style="740" hidden="1" customWidth="1"/>
    <col min="11335" max="11520" width="9" style="740"/>
    <col min="11521" max="11521" width="3.375" style="740" customWidth="1"/>
    <col min="11522" max="11522" width="15.625" style="740" customWidth="1"/>
    <col min="11523" max="11523" width="17.625" style="740" customWidth="1"/>
    <col min="11524" max="11524" width="2.625" style="740" bestFit="1" customWidth="1"/>
    <col min="11525" max="11525" width="13.625" style="740" customWidth="1"/>
    <col min="11526" max="11526" width="7.625" style="740" customWidth="1"/>
    <col min="11527" max="11528" width="0" style="740" hidden="1" customWidth="1"/>
    <col min="11529" max="11530" width="5.625" style="740" customWidth="1"/>
    <col min="11531" max="11532" width="0" style="740" hidden="1" customWidth="1"/>
    <col min="11533" max="11534" width="5.625" style="740" customWidth="1"/>
    <col min="11535" max="11536" width="0" style="740" hidden="1" customWidth="1"/>
    <col min="11537" max="11538" width="5.625" style="740" customWidth="1"/>
    <col min="11539" max="11540" width="0" style="740" hidden="1" customWidth="1"/>
    <col min="11541" max="11542" width="5.625" style="740" customWidth="1"/>
    <col min="11543" max="11544" width="0" style="740" hidden="1" customWidth="1"/>
    <col min="11545" max="11546" width="5.625" style="740" customWidth="1"/>
    <col min="11547" max="11548" width="0" style="740" hidden="1" customWidth="1"/>
    <col min="11549" max="11550" width="5.625" style="740" customWidth="1"/>
    <col min="11551" max="11552" width="0" style="740" hidden="1" customWidth="1"/>
    <col min="11553" max="11554" width="5.625" style="740" customWidth="1"/>
    <col min="11555" max="11556" width="0" style="740" hidden="1" customWidth="1"/>
    <col min="11557" max="11558" width="5.625" style="740" customWidth="1"/>
    <col min="11559" max="11560" width="0" style="740" hidden="1" customWidth="1"/>
    <col min="11561" max="11562" width="5.625" style="740" customWidth="1"/>
    <col min="11563" max="11564" width="0" style="740" hidden="1" customWidth="1"/>
    <col min="11565" max="11566" width="5.625" style="740" customWidth="1"/>
    <col min="11567" max="11568" width="0" style="740" hidden="1" customWidth="1"/>
    <col min="11569" max="11570" width="5.625" style="740" customWidth="1"/>
    <col min="11571" max="11572" width="0" style="740" hidden="1" customWidth="1"/>
    <col min="11573" max="11574" width="5.625" style="740" customWidth="1"/>
    <col min="11575" max="11576" width="0" style="740" hidden="1" customWidth="1"/>
    <col min="11577" max="11578" width="5.625" style="740" customWidth="1"/>
    <col min="11579" max="11580" width="0" style="740" hidden="1" customWidth="1"/>
    <col min="11581" max="11582" width="5.625" style="740" customWidth="1"/>
    <col min="11583" max="11584" width="0" style="740" hidden="1" customWidth="1"/>
    <col min="11585" max="11586" width="5.625" style="740" customWidth="1"/>
    <col min="11587" max="11587" width="7.875" style="740" customWidth="1"/>
    <col min="11588" max="11588" width="14.125" style="740" customWidth="1"/>
    <col min="11589" max="11589" width="6.125" style="740" customWidth="1"/>
    <col min="11590" max="11590" width="0" style="740" hidden="1" customWidth="1"/>
    <col min="11591" max="11776" width="9" style="740"/>
    <col min="11777" max="11777" width="3.375" style="740" customWidth="1"/>
    <col min="11778" max="11778" width="15.625" style="740" customWidth="1"/>
    <col min="11779" max="11779" width="17.625" style="740" customWidth="1"/>
    <col min="11780" max="11780" width="2.625" style="740" bestFit="1" customWidth="1"/>
    <col min="11781" max="11781" width="13.625" style="740" customWidth="1"/>
    <col min="11782" max="11782" width="7.625" style="740" customWidth="1"/>
    <col min="11783" max="11784" width="0" style="740" hidden="1" customWidth="1"/>
    <col min="11785" max="11786" width="5.625" style="740" customWidth="1"/>
    <col min="11787" max="11788" width="0" style="740" hidden="1" customWidth="1"/>
    <col min="11789" max="11790" width="5.625" style="740" customWidth="1"/>
    <col min="11791" max="11792" width="0" style="740" hidden="1" customWidth="1"/>
    <col min="11793" max="11794" width="5.625" style="740" customWidth="1"/>
    <col min="11795" max="11796" width="0" style="740" hidden="1" customWidth="1"/>
    <col min="11797" max="11798" width="5.625" style="740" customWidth="1"/>
    <col min="11799" max="11800" width="0" style="740" hidden="1" customWidth="1"/>
    <col min="11801" max="11802" width="5.625" style="740" customWidth="1"/>
    <col min="11803" max="11804" width="0" style="740" hidden="1" customWidth="1"/>
    <col min="11805" max="11806" width="5.625" style="740" customWidth="1"/>
    <col min="11807" max="11808" width="0" style="740" hidden="1" customWidth="1"/>
    <col min="11809" max="11810" width="5.625" style="740" customWidth="1"/>
    <col min="11811" max="11812" width="0" style="740" hidden="1" customWidth="1"/>
    <col min="11813" max="11814" width="5.625" style="740" customWidth="1"/>
    <col min="11815" max="11816" width="0" style="740" hidden="1" customWidth="1"/>
    <col min="11817" max="11818" width="5.625" style="740" customWidth="1"/>
    <col min="11819" max="11820" width="0" style="740" hidden="1" customWidth="1"/>
    <col min="11821" max="11822" width="5.625" style="740" customWidth="1"/>
    <col min="11823" max="11824" width="0" style="740" hidden="1" customWidth="1"/>
    <col min="11825" max="11826" width="5.625" style="740" customWidth="1"/>
    <col min="11827" max="11828" width="0" style="740" hidden="1" customWidth="1"/>
    <col min="11829" max="11830" width="5.625" style="740" customWidth="1"/>
    <col min="11831" max="11832" width="0" style="740" hidden="1" customWidth="1"/>
    <col min="11833" max="11834" width="5.625" style="740" customWidth="1"/>
    <col min="11835" max="11836" width="0" style="740" hidden="1" customWidth="1"/>
    <col min="11837" max="11838" width="5.625" style="740" customWidth="1"/>
    <col min="11839" max="11840" width="0" style="740" hidden="1" customWidth="1"/>
    <col min="11841" max="11842" width="5.625" style="740" customWidth="1"/>
    <col min="11843" max="11843" width="7.875" style="740" customWidth="1"/>
    <col min="11844" max="11844" width="14.125" style="740" customWidth="1"/>
    <col min="11845" max="11845" width="6.125" style="740" customWidth="1"/>
    <col min="11846" max="11846" width="0" style="740" hidden="1" customWidth="1"/>
    <col min="11847" max="12032" width="9" style="740"/>
    <col min="12033" max="12033" width="3.375" style="740" customWidth="1"/>
    <col min="12034" max="12034" width="15.625" style="740" customWidth="1"/>
    <col min="12035" max="12035" width="17.625" style="740" customWidth="1"/>
    <col min="12036" max="12036" width="2.625" style="740" bestFit="1" customWidth="1"/>
    <col min="12037" max="12037" width="13.625" style="740" customWidth="1"/>
    <col min="12038" max="12038" width="7.625" style="740" customWidth="1"/>
    <col min="12039" max="12040" width="0" style="740" hidden="1" customWidth="1"/>
    <col min="12041" max="12042" width="5.625" style="740" customWidth="1"/>
    <col min="12043" max="12044" width="0" style="740" hidden="1" customWidth="1"/>
    <col min="12045" max="12046" width="5.625" style="740" customWidth="1"/>
    <col min="12047" max="12048" width="0" style="740" hidden="1" customWidth="1"/>
    <col min="12049" max="12050" width="5.625" style="740" customWidth="1"/>
    <col min="12051" max="12052" width="0" style="740" hidden="1" customWidth="1"/>
    <col min="12053" max="12054" width="5.625" style="740" customWidth="1"/>
    <col min="12055" max="12056" width="0" style="740" hidden="1" customWidth="1"/>
    <col min="12057" max="12058" width="5.625" style="740" customWidth="1"/>
    <col min="12059" max="12060" width="0" style="740" hidden="1" customWidth="1"/>
    <col min="12061" max="12062" width="5.625" style="740" customWidth="1"/>
    <col min="12063" max="12064" width="0" style="740" hidden="1" customWidth="1"/>
    <col min="12065" max="12066" width="5.625" style="740" customWidth="1"/>
    <col min="12067" max="12068" width="0" style="740" hidden="1" customWidth="1"/>
    <col min="12069" max="12070" width="5.625" style="740" customWidth="1"/>
    <col min="12071" max="12072" width="0" style="740" hidden="1" customWidth="1"/>
    <col min="12073" max="12074" width="5.625" style="740" customWidth="1"/>
    <col min="12075" max="12076" width="0" style="740" hidden="1" customWidth="1"/>
    <col min="12077" max="12078" width="5.625" style="740" customWidth="1"/>
    <col min="12079" max="12080" width="0" style="740" hidden="1" customWidth="1"/>
    <col min="12081" max="12082" width="5.625" style="740" customWidth="1"/>
    <col min="12083" max="12084" width="0" style="740" hidden="1" customWidth="1"/>
    <col min="12085" max="12086" width="5.625" style="740" customWidth="1"/>
    <col min="12087" max="12088" width="0" style="740" hidden="1" customWidth="1"/>
    <col min="12089" max="12090" width="5.625" style="740" customWidth="1"/>
    <col min="12091" max="12092" width="0" style="740" hidden="1" customWidth="1"/>
    <col min="12093" max="12094" width="5.625" style="740" customWidth="1"/>
    <col min="12095" max="12096" width="0" style="740" hidden="1" customWidth="1"/>
    <col min="12097" max="12098" width="5.625" style="740" customWidth="1"/>
    <col min="12099" max="12099" width="7.875" style="740" customWidth="1"/>
    <col min="12100" max="12100" width="14.125" style="740" customWidth="1"/>
    <col min="12101" max="12101" width="6.125" style="740" customWidth="1"/>
    <col min="12102" max="12102" width="0" style="740" hidden="1" customWidth="1"/>
    <col min="12103" max="12288" width="9" style="740"/>
    <col min="12289" max="12289" width="3.375" style="740" customWidth="1"/>
    <col min="12290" max="12290" width="15.625" style="740" customWidth="1"/>
    <col min="12291" max="12291" width="17.625" style="740" customWidth="1"/>
    <col min="12292" max="12292" width="2.625" style="740" bestFit="1" customWidth="1"/>
    <col min="12293" max="12293" width="13.625" style="740" customWidth="1"/>
    <col min="12294" max="12294" width="7.625" style="740" customWidth="1"/>
    <col min="12295" max="12296" width="0" style="740" hidden="1" customWidth="1"/>
    <col min="12297" max="12298" width="5.625" style="740" customWidth="1"/>
    <col min="12299" max="12300" width="0" style="740" hidden="1" customWidth="1"/>
    <col min="12301" max="12302" width="5.625" style="740" customWidth="1"/>
    <col min="12303" max="12304" width="0" style="740" hidden="1" customWidth="1"/>
    <col min="12305" max="12306" width="5.625" style="740" customWidth="1"/>
    <col min="12307" max="12308" width="0" style="740" hidden="1" customWidth="1"/>
    <col min="12309" max="12310" width="5.625" style="740" customWidth="1"/>
    <col min="12311" max="12312" width="0" style="740" hidden="1" customWidth="1"/>
    <col min="12313" max="12314" width="5.625" style="740" customWidth="1"/>
    <col min="12315" max="12316" width="0" style="740" hidden="1" customWidth="1"/>
    <col min="12317" max="12318" width="5.625" style="740" customWidth="1"/>
    <col min="12319" max="12320" width="0" style="740" hidden="1" customWidth="1"/>
    <col min="12321" max="12322" width="5.625" style="740" customWidth="1"/>
    <col min="12323" max="12324" width="0" style="740" hidden="1" customWidth="1"/>
    <col min="12325" max="12326" width="5.625" style="740" customWidth="1"/>
    <col min="12327" max="12328" width="0" style="740" hidden="1" customWidth="1"/>
    <col min="12329" max="12330" width="5.625" style="740" customWidth="1"/>
    <col min="12331" max="12332" width="0" style="740" hidden="1" customWidth="1"/>
    <col min="12333" max="12334" width="5.625" style="740" customWidth="1"/>
    <col min="12335" max="12336" width="0" style="740" hidden="1" customWidth="1"/>
    <col min="12337" max="12338" width="5.625" style="740" customWidth="1"/>
    <col min="12339" max="12340" width="0" style="740" hidden="1" customWidth="1"/>
    <col min="12341" max="12342" width="5.625" style="740" customWidth="1"/>
    <col min="12343" max="12344" width="0" style="740" hidden="1" customWidth="1"/>
    <col min="12345" max="12346" width="5.625" style="740" customWidth="1"/>
    <col min="12347" max="12348" width="0" style="740" hidden="1" customWidth="1"/>
    <col min="12349" max="12350" width="5.625" style="740" customWidth="1"/>
    <col min="12351" max="12352" width="0" style="740" hidden="1" customWidth="1"/>
    <col min="12353" max="12354" width="5.625" style="740" customWidth="1"/>
    <col min="12355" max="12355" width="7.875" style="740" customWidth="1"/>
    <col min="12356" max="12356" width="14.125" style="740" customWidth="1"/>
    <col min="12357" max="12357" width="6.125" style="740" customWidth="1"/>
    <col min="12358" max="12358" width="0" style="740" hidden="1" customWidth="1"/>
    <col min="12359" max="12544" width="9" style="740"/>
    <col min="12545" max="12545" width="3.375" style="740" customWidth="1"/>
    <col min="12546" max="12546" width="15.625" style="740" customWidth="1"/>
    <col min="12547" max="12547" width="17.625" style="740" customWidth="1"/>
    <col min="12548" max="12548" width="2.625" style="740" bestFit="1" customWidth="1"/>
    <col min="12549" max="12549" width="13.625" style="740" customWidth="1"/>
    <col min="12550" max="12550" width="7.625" style="740" customWidth="1"/>
    <col min="12551" max="12552" width="0" style="740" hidden="1" customWidth="1"/>
    <col min="12553" max="12554" width="5.625" style="740" customWidth="1"/>
    <col min="12555" max="12556" width="0" style="740" hidden="1" customWidth="1"/>
    <col min="12557" max="12558" width="5.625" style="740" customWidth="1"/>
    <col min="12559" max="12560" width="0" style="740" hidden="1" customWidth="1"/>
    <col min="12561" max="12562" width="5.625" style="740" customWidth="1"/>
    <col min="12563" max="12564" width="0" style="740" hidden="1" customWidth="1"/>
    <col min="12565" max="12566" width="5.625" style="740" customWidth="1"/>
    <col min="12567" max="12568" width="0" style="740" hidden="1" customWidth="1"/>
    <col min="12569" max="12570" width="5.625" style="740" customWidth="1"/>
    <col min="12571" max="12572" width="0" style="740" hidden="1" customWidth="1"/>
    <col min="12573" max="12574" width="5.625" style="740" customWidth="1"/>
    <col min="12575" max="12576" width="0" style="740" hidden="1" customWidth="1"/>
    <col min="12577" max="12578" width="5.625" style="740" customWidth="1"/>
    <col min="12579" max="12580" width="0" style="740" hidden="1" customWidth="1"/>
    <col min="12581" max="12582" width="5.625" style="740" customWidth="1"/>
    <col min="12583" max="12584" width="0" style="740" hidden="1" customWidth="1"/>
    <col min="12585" max="12586" width="5.625" style="740" customWidth="1"/>
    <col min="12587" max="12588" width="0" style="740" hidden="1" customWidth="1"/>
    <col min="12589" max="12590" width="5.625" style="740" customWidth="1"/>
    <col min="12591" max="12592" width="0" style="740" hidden="1" customWidth="1"/>
    <col min="12593" max="12594" width="5.625" style="740" customWidth="1"/>
    <col min="12595" max="12596" width="0" style="740" hidden="1" customWidth="1"/>
    <col min="12597" max="12598" width="5.625" style="740" customWidth="1"/>
    <col min="12599" max="12600" width="0" style="740" hidden="1" customWidth="1"/>
    <col min="12601" max="12602" width="5.625" style="740" customWidth="1"/>
    <col min="12603" max="12604" width="0" style="740" hidden="1" customWidth="1"/>
    <col min="12605" max="12606" width="5.625" style="740" customWidth="1"/>
    <col min="12607" max="12608" width="0" style="740" hidden="1" customWidth="1"/>
    <col min="12609" max="12610" width="5.625" style="740" customWidth="1"/>
    <col min="12611" max="12611" width="7.875" style="740" customWidth="1"/>
    <col min="12612" max="12612" width="14.125" style="740" customWidth="1"/>
    <col min="12613" max="12613" width="6.125" style="740" customWidth="1"/>
    <col min="12614" max="12614" width="0" style="740" hidden="1" customWidth="1"/>
    <col min="12615" max="12800" width="9" style="740"/>
    <col min="12801" max="12801" width="3.375" style="740" customWidth="1"/>
    <col min="12802" max="12802" width="15.625" style="740" customWidth="1"/>
    <col min="12803" max="12803" width="17.625" style="740" customWidth="1"/>
    <col min="12804" max="12804" width="2.625" style="740" bestFit="1" customWidth="1"/>
    <col min="12805" max="12805" width="13.625" style="740" customWidth="1"/>
    <col min="12806" max="12806" width="7.625" style="740" customWidth="1"/>
    <col min="12807" max="12808" width="0" style="740" hidden="1" customWidth="1"/>
    <col min="12809" max="12810" width="5.625" style="740" customWidth="1"/>
    <col min="12811" max="12812" width="0" style="740" hidden="1" customWidth="1"/>
    <col min="12813" max="12814" width="5.625" style="740" customWidth="1"/>
    <col min="12815" max="12816" width="0" style="740" hidden="1" customWidth="1"/>
    <col min="12817" max="12818" width="5.625" style="740" customWidth="1"/>
    <col min="12819" max="12820" width="0" style="740" hidden="1" customWidth="1"/>
    <col min="12821" max="12822" width="5.625" style="740" customWidth="1"/>
    <col min="12823" max="12824" width="0" style="740" hidden="1" customWidth="1"/>
    <col min="12825" max="12826" width="5.625" style="740" customWidth="1"/>
    <col min="12827" max="12828" width="0" style="740" hidden="1" customWidth="1"/>
    <col min="12829" max="12830" width="5.625" style="740" customWidth="1"/>
    <col min="12831" max="12832" width="0" style="740" hidden="1" customWidth="1"/>
    <col min="12833" max="12834" width="5.625" style="740" customWidth="1"/>
    <col min="12835" max="12836" width="0" style="740" hidden="1" customWidth="1"/>
    <col min="12837" max="12838" width="5.625" style="740" customWidth="1"/>
    <col min="12839" max="12840" width="0" style="740" hidden="1" customWidth="1"/>
    <col min="12841" max="12842" width="5.625" style="740" customWidth="1"/>
    <col min="12843" max="12844" width="0" style="740" hidden="1" customWidth="1"/>
    <col min="12845" max="12846" width="5.625" style="740" customWidth="1"/>
    <col min="12847" max="12848" width="0" style="740" hidden="1" customWidth="1"/>
    <col min="12849" max="12850" width="5.625" style="740" customWidth="1"/>
    <col min="12851" max="12852" width="0" style="740" hidden="1" customWidth="1"/>
    <col min="12853" max="12854" width="5.625" style="740" customWidth="1"/>
    <col min="12855" max="12856" width="0" style="740" hidden="1" customWidth="1"/>
    <col min="12857" max="12858" width="5.625" style="740" customWidth="1"/>
    <col min="12859" max="12860" width="0" style="740" hidden="1" customWidth="1"/>
    <col min="12861" max="12862" width="5.625" style="740" customWidth="1"/>
    <col min="12863" max="12864" width="0" style="740" hidden="1" customWidth="1"/>
    <col min="12865" max="12866" width="5.625" style="740" customWidth="1"/>
    <col min="12867" max="12867" width="7.875" style="740" customWidth="1"/>
    <col min="12868" max="12868" width="14.125" style="740" customWidth="1"/>
    <col min="12869" max="12869" width="6.125" style="740" customWidth="1"/>
    <col min="12870" max="12870" width="0" style="740" hidden="1" customWidth="1"/>
    <col min="12871" max="13056" width="9" style="740"/>
    <col min="13057" max="13057" width="3.375" style="740" customWidth="1"/>
    <col min="13058" max="13058" width="15.625" style="740" customWidth="1"/>
    <col min="13059" max="13059" width="17.625" style="740" customWidth="1"/>
    <col min="13060" max="13060" width="2.625" style="740" bestFit="1" customWidth="1"/>
    <col min="13061" max="13061" width="13.625" style="740" customWidth="1"/>
    <col min="13062" max="13062" width="7.625" style="740" customWidth="1"/>
    <col min="13063" max="13064" width="0" style="740" hidden="1" customWidth="1"/>
    <col min="13065" max="13066" width="5.625" style="740" customWidth="1"/>
    <col min="13067" max="13068" width="0" style="740" hidden="1" customWidth="1"/>
    <col min="13069" max="13070" width="5.625" style="740" customWidth="1"/>
    <col min="13071" max="13072" width="0" style="740" hidden="1" customWidth="1"/>
    <col min="13073" max="13074" width="5.625" style="740" customWidth="1"/>
    <col min="13075" max="13076" width="0" style="740" hidden="1" customWidth="1"/>
    <col min="13077" max="13078" width="5.625" style="740" customWidth="1"/>
    <col min="13079" max="13080" width="0" style="740" hidden="1" customWidth="1"/>
    <col min="13081" max="13082" width="5.625" style="740" customWidth="1"/>
    <col min="13083" max="13084" width="0" style="740" hidden="1" customWidth="1"/>
    <col min="13085" max="13086" width="5.625" style="740" customWidth="1"/>
    <col min="13087" max="13088" width="0" style="740" hidden="1" customWidth="1"/>
    <col min="13089" max="13090" width="5.625" style="740" customWidth="1"/>
    <col min="13091" max="13092" width="0" style="740" hidden="1" customWidth="1"/>
    <col min="13093" max="13094" width="5.625" style="740" customWidth="1"/>
    <col min="13095" max="13096" width="0" style="740" hidden="1" customWidth="1"/>
    <col min="13097" max="13098" width="5.625" style="740" customWidth="1"/>
    <col min="13099" max="13100" width="0" style="740" hidden="1" customWidth="1"/>
    <col min="13101" max="13102" width="5.625" style="740" customWidth="1"/>
    <col min="13103" max="13104" width="0" style="740" hidden="1" customWidth="1"/>
    <col min="13105" max="13106" width="5.625" style="740" customWidth="1"/>
    <col min="13107" max="13108" width="0" style="740" hidden="1" customWidth="1"/>
    <col min="13109" max="13110" width="5.625" style="740" customWidth="1"/>
    <col min="13111" max="13112" width="0" style="740" hidden="1" customWidth="1"/>
    <col min="13113" max="13114" width="5.625" style="740" customWidth="1"/>
    <col min="13115" max="13116" width="0" style="740" hidden="1" customWidth="1"/>
    <col min="13117" max="13118" width="5.625" style="740" customWidth="1"/>
    <col min="13119" max="13120" width="0" style="740" hidden="1" customWidth="1"/>
    <col min="13121" max="13122" width="5.625" style="740" customWidth="1"/>
    <col min="13123" max="13123" width="7.875" style="740" customWidth="1"/>
    <col min="13124" max="13124" width="14.125" style="740" customWidth="1"/>
    <col min="13125" max="13125" width="6.125" style="740" customWidth="1"/>
    <col min="13126" max="13126" width="0" style="740" hidden="1" customWidth="1"/>
    <col min="13127" max="13312" width="9" style="740"/>
    <col min="13313" max="13313" width="3.375" style="740" customWidth="1"/>
    <col min="13314" max="13314" width="15.625" style="740" customWidth="1"/>
    <col min="13315" max="13315" width="17.625" style="740" customWidth="1"/>
    <col min="13316" max="13316" width="2.625" style="740" bestFit="1" customWidth="1"/>
    <col min="13317" max="13317" width="13.625" style="740" customWidth="1"/>
    <col min="13318" max="13318" width="7.625" style="740" customWidth="1"/>
    <col min="13319" max="13320" width="0" style="740" hidden="1" customWidth="1"/>
    <col min="13321" max="13322" width="5.625" style="740" customWidth="1"/>
    <col min="13323" max="13324" width="0" style="740" hidden="1" customWidth="1"/>
    <col min="13325" max="13326" width="5.625" style="740" customWidth="1"/>
    <col min="13327" max="13328" width="0" style="740" hidden="1" customWidth="1"/>
    <col min="13329" max="13330" width="5.625" style="740" customWidth="1"/>
    <col min="13331" max="13332" width="0" style="740" hidden="1" customWidth="1"/>
    <col min="13333" max="13334" width="5.625" style="740" customWidth="1"/>
    <col min="13335" max="13336" width="0" style="740" hidden="1" customWidth="1"/>
    <col min="13337" max="13338" width="5.625" style="740" customWidth="1"/>
    <col min="13339" max="13340" width="0" style="740" hidden="1" customWidth="1"/>
    <col min="13341" max="13342" width="5.625" style="740" customWidth="1"/>
    <col min="13343" max="13344" width="0" style="740" hidden="1" customWidth="1"/>
    <col min="13345" max="13346" width="5.625" style="740" customWidth="1"/>
    <col min="13347" max="13348" width="0" style="740" hidden="1" customWidth="1"/>
    <col min="13349" max="13350" width="5.625" style="740" customWidth="1"/>
    <col min="13351" max="13352" width="0" style="740" hidden="1" customWidth="1"/>
    <col min="13353" max="13354" width="5.625" style="740" customWidth="1"/>
    <col min="13355" max="13356" width="0" style="740" hidden="1" customWidth="1"/>
    <col min="13357" max="13358" width="5.625" style="740" customWidth="1"/>
    <col min="13359" max="13360" width="0" style="740" hidden="1" customWidth="1"/>
    <col min="13361" max="13362" width="5.625" style="740" customWidth="1"/>
    <col min="13363" max="13364" width="0" style="740" hidden="1" customWidth="1"/>
    <col min="13365" max="13366" width="5.625" style="740" customWidth="1"/>
    <col min="13367" max="13368" width="0" style="740" hidden="1" customWidth="1"/>
    <col min="13369" max="13370" width="5.625" style="740" customWidth="1"/>
    <col min="13371" max="13372" width="0" style="740" hidden="1" customWidth="1"/>
    <col min="13373" max="13374" width="5.625" style="740" customWidth="1"/>
    <col min="13375" max="13376" width="0" style="740" hidden="1" customWidth="1"/>
    <col min="13377" max="13378" width="5.625" style="740" customWidth="1"/>
    <col min="13379" max="13379" width="7.875" style="740" customWidth="1"/>
    <col min="13380" max="13380" width="14.125" style="740" customWidth="1"/>
    <col min="13381" max="13381" width="6.125" style="740" customWidth="1"/>
    <col min="13382" max="13382" width="0" style="740" hidden="1" customWidth="1"/>
    <col min="13383" max="13568" width="9" style="740"/>
    <col min="13569" max="13569" width="3.375" style="740" customWidth="1"/>
    <col min="13570" max="13570" width="15.625" style="740" customWidth="1"/>
    <col min="13571" max="13571" width="17.625" style="740" customWidth="1"/>
    <col min="13572" max="13572" width="2.625" style="740" bestFit="1" customWidth="1"/>
    <col min="13573" max="13573" width="13.625" style="740" customWidth="1"/>
    <col min="13574" max="13574" width="7.625" style="740" customWidth="1"/>
    <col min="13575" max="13576" width="0" style="740" hidden="1" customWidth="1"/>
    <col min="13577" max="13578" width="5.625" style="740" customWidth="1"/>
    <col min="13579" max="13580" width="0" style="740" hidden="1" customWidth="1"/>
    <col min="13581" max="13582" width="5.625" style="740" customWidth="1"/>
    <col min="13583" max="13584" width="0" style="740" hidden="1" customWidth="1"/>
    <col min="13585" max="13586" width="5.625" style="740" customWidth="1"/>
    <col min="13587" max="13588" width="0" style="740" hidden="1" customWidth="1"/>
    <col min="13589" max="13590" width="5.625" style="740" customWidth="1"/>
    <col min="13591" max="13592" width="0" style="740" hidden="1" customWidth="1"/>
    <col min="13593" max="13594" width="5.625" style="740" customWidth="1"/>
    <col min="13595" max="13596" width="0" style="740" hidden="1" customWidth="1"/>
    <col min="13597" max="13598" width="5.625" style="740" customWidth="1"/>
    <col min="13599" max="13600" width="0" style="740" hidden="1" customWidth="1"/>
    <col min="13601" max="13602" width="5.625" style="740" customWidth="1"/>
    <col min="13603" max="13604" width="0" style="740" hidden="1" customWidth="1"/>
    <col min="13605" max="13606" width="5.625" style="740" customWidth="1"/>
    <col min="13607" max="13608" width="0" style="740" hidden="1" customWidth="1"/>
    <col min="13609" max="13610" width="5.625" style="740" customWidth="1"/>
    <col min="13611" max="13612" width="0" style="740" hidden="1" customWidth="1"/>
    <col min="13613" max="13614" width="5.625" style="740" customWidth="1"/>
    <col min="13615" max="13616" width="0" style="740" hidden="1" customWidth="1"/>
    <col min="13617" max="13618" width="5.625" style="740" customWidth="1"/>
    <col min="13619" max="13620" width="0" style="740" hidden="1" customWidth="1"/>
    <col min="13621" max="13622" width="5.625" style="740" customWidth="1"/>
    <col min="13623" max="13624" width="0" style="740" hidden="1" customWidth="1"/>
    <col min="13625" max="13626" width="5.625" style="740" customWidth="1"/>
    <col min="13627" max="13628" width="0" style="740" hidden="1" customWidth="1"/>
    <col min="13629" max="13630" width="5.625" style="740" customWidth="1"/>
    <col min="13631" max="13632" width="0" style="740" hidden="1" customWidth="1"/>
    <col min="13633" max="13634" width="5.625" style="740" customWidth="1"/>
    <col min="13635" max="13635" width="7.875" style="740" customWidth="1"/>
    <col min="13636" max="13636" width="14.125" style="740" customWidth="1"/>
    <col min="13637" max="13637" width="6.125" style="740" customWidth="1"/>
    <col min="13638" max="13638" width="0" style="740" hidden="1" customWidth="1"/>
    <col min="13639" max="13824" width="9" style="740"/>
    <col min="13825" max="13825" width="3.375" style="740" customWidth="1"/>
    <col min="13826" max="13826" width="15.625" style="740" customWidth="1"/>
    <col min="13827" max="13827" width="17.625" style="740" customWidth="1"/>
    <col min="13828" max="13828" width="2.625" style="740" bestFit="1" customWidth="1"/>
    <col min="13829" max="13829" width="13.625" style="740" customWidth="1"/>
    <col min="13830" max="13830" width="7.625" style="740" customWidth="1"/>
    <col min="13831" max="13832" width="0" style="740" hidden="1" customWidth="1"/>
    <col min="13833" max="13834" width="5.625" style="740" customWidth="1"/>
    <col min="13835" max="13836" width="0" style="740" hidden="1" customWidth="1"/>
    <col min="13837" max="13838" width="5.625" style="740" customWidth="1"/>
    <col min="13839" max="13840" width="0" style="740" hidden="1" customWidth="1"/>
    <col min="13841" max="13842" width="5.625" style="740" customWidth="1"/>
    <col min="13843" max="13844" width="0" style="740" hidden="1" customWidth="1"/>
    <col min="13845" max="13846" width="5.625" style="740" customWidth="1"/>
    <col min="13847" max="13848" width="0" style="740" hidden="1" customWidth="1"/>
    <col min="13849" max="13850" width="5.625" style="740" customWidth="1"/>
    <col min="13851" max="13852" width="0" style="740" hidden="1" customWidth="1"/>
    <col min="13853" max="13854" width="5.625" style="740" customWidth="1"/>
    <col min="13855" max="13856" width="0" style="740" hidden="1" customWidth="1"/>
    <col min="13857" max="13858" width="5.625" style="740" customWidth="1"/>
    <col min="13859" max="13860" width="0" style="740" hidden="1" customWidth="1"/>
    <col min="13861" max="13862" width="5.625" style="740" customWidth="1"/>
    <col min="13863" max="13864" width="0" style="740" hidden="1" customWidth="1"/>
    <col min="13865" max="13866" width="5.625" style="740" customWidth="1"/>
    <col min="13867" max="13868" width="0" style="740" hidden="1" customWidth="1"/>
    <col min="13869" max="13870" width="5.625" style="740" customWidth="1"/>
    <col min="13871" max="13872" width="0" style="740" hidden="1" customWidth="1"/>
    <col min="13873" max="13874" width="5.625" style="740" customWidth="1"/>
    <col min="13875" max="13876" width="0" style="740" hidden="1" customWidth="1"/>
    <col min="13877" max="13878" width="5.625" style="740" customWidth="1"/>
    <col min="13879" max="13880" width="0" style="740" hidden="1" customWidth="1"/>
    <col min="13881" max="13882" width="5.625" style="740" customWidth="1"/>
    <col min="13883" max="13884" width="0" style="740" hidden="1" customWidth="1"/>
    <col min="13885" max="13886" width="5.625" style="740" customWidth="1"/>
    <col min="13887" max="13888" width="0" style="740" hidden="1" customWidth="1"/>
    <col min="13889" max="13890" width="5.625" style="740" customWidth="1"/>
    <col min="13891" max="13891" width="7.875" style="740" customWidth="1"/>
    <col min="13892" max="13892" width="14.125" style="740" customWidth="1"/>
    <col min="13893" max="13893" width="6.125" style="740" customWidth="1"/>
    <col min="13894" max="13894" width="0" style="740" hidden="1" customWidth="1"/>
    <col min="13895" max="14080" width="9" style="740"/>
    <col min="14081" max="14081" width="3.375" style="740" customWidth="1"/>
    <col min="14082" max="14082" width="15.625" style="740" customWidth="1"/>
    <col min="14083" max="14083" width="17.625" style="740" customWidth="1"/>
    <col min="14084" max="14084" width="2.625" style="740" bestFit="1" customWidth="1"/>
    <col min="14085" max="14085" width="13.625" style="740" customWidth="1"/>
    <col min="14086" max="14086" width="7.625" style="740" customWidth="1"/>
    <col min="14087" max="14088" width="0" style="740" hidden="1" customWidth="1"/>
    <col min="14089" max="14090" width="5.625" style="740" customWidth="1"/>
    <col min="14091" max="14092" width="0" style="740" hidden="1" customWidth="1"/>
    <col min="14093" max="14094" width="5.625" style="740" customWidth="1"/>
    <col min="14095" max="14096" width="0" style="740" hidden="1" customWidth="1"/>
    <col min="14097" max="14098" width="5.625" style="740" customWidth="1"/>
    <col min="14099" max="14100" width="0" style="740" hidden="1" customWidth="1"/>
    <col min="14101" max="14102" width="5.625" style="740" customWidth="1"/>
    <col min="14103" max="14104" width="0" style="740" hidden="1" customWidth="1"/>
    <col min="14105" max="14106" width="5.625" style="740" customWidth="1"/>
    <col min="14107" max="14108" width="0" style="740" hidden="1" customWidth="1"/>
    <col min="14109" max="14110" width="5.625" style="740" customWidth="1"/>
    <col min="14111" max="14112" width="0" style="740" hidden="1" customWidth="1"/>
    <col min="14113" max="14114" width="5.625" style="740" customWidth="1"/>
    <col min="14115" max="14116" width="0" style="740" hidden="1" customWidth="1"/>
    <col min="14117" max="14118" width="5.625" style="740" customWidth="1"/>
    <col min="14119" max="14120" width="0" style="740" hidden="1" customWidth="1"/>
    <col min="14121" max="14122" width="5.625" style="740" customWidth="1"/>
    <col min="14123" max="14124" width="0" style="740" hidden="1" customWidth="1"/>
    <col min="14125" max="14126" width="5.625" style="740" customWidth="1"/>
    <col min="14127" max="14128" width="0" style="740" hidden="1" customWidth="1"/>
    <col min="14129" max="14130" width="5.625" style="740" customWidth="1"/>
    <col min="14131" max="14132" width="0" style="740" hidden="1" customWidth="1"/>
    <col min="14133" max="14134" width="5.625" style="740" customWidth="1"/>
    <col min="14135" max="14136" width="0" style="740" hidden="1" customWidth="1"/>
    <col min="14137" max="14138" width="5.625" style="740" customWidth="1"/>
    <col min="14139" max="14140" width="0" style="740" hidden="1" customWidth="1"/>
    <col min="14141" max="14142" width="5.625" style="740" customWidth="1"/>
    <col min="14143" max="14144" width="0" style="740" hidden="1" customWidth="1"/>
    <col min="14145" max="14146" width="5.625" style="740" customWidth="1"/>
    <col min="14147" max="14147" width="7.875" style="740" customWidth="1"/>
    <col min="14148" max="14148" width="14.125" style="740" customWidth="1"/>
    <col min="14149" max="14149" width="6.125" style="740" customWidth="1"/>
    <col min="14150" max="14150" width="0" style="740" hidden="1" customWidth="1"/>
    <col min="14151" max="14336" width="9" style="740"/>
    <col min="14337" max="14337" width="3.375" style="740" customWidth="1"/>
    <col min="14338" max="14338" width="15.625" style="740" customWidth="1"/>
    <col min="14339" max="14339" width="17.625" style="740" customWidth="1"/>
    <col min="14340" max="14340" width="2.625" style="740" bestFit="1" customWidth="1"/>
    <col min="14341" max="14341" width="13.625" style="740" customWidth="1"/>
    <col min="14342" max="14342" width="7.625" style="740" customWidth="1"/>
    <col min="14343" max="14344" width="0" style="740" hidden="1" customWidth="1"/>
    <col min="14345" max="14346" width="5.625" style="740" customWidth="1"/>
    <col min="14347" max="14348" width="0" style="740" hidden="1" customWidth="1"/>
    <col min="14349" max="14350" width="5.625" style="740" customWidth="1"/>
    <col min="14351" max="14352" width="0" style="740" hidden="1" customWidth="1"/>
    <col min="14353" max="14354" width="5.625" style="740" customWidth="1"/>
    <col min="14355" max="14356" width="0" style="740" hidden="1" customWidth="1"/>
    <col min="14357" max="14358" width="5.625" style="740" customWidth="1"/>
    <col min="14359" max="14360" width="0" style="740" hidden="1" customWidth="1"/>
    <col min="14361" max="14362" width="5.625" style="740" customWidth="1"/>
    <col min="14363" max="14364" width="0" style="740" hidden="1" customWidth="1"/>
    <col min="14365" max="14366" width="5.625" style="740" customWidth="1"/>
    <col min="14367" max="14368" width="0" style="740" hidden="1" customWidth="1"/>
    <col min="14369" max="14370" width="5.625" style="740" customWidth="1"/>
    <col min="14371" max="14372" width="0" style="740" hidden="1" customWidth="1"/>
    <col min="14373" max="14374" width="5.625" style="740" customWidth="1"/>
    <col min="14375" max="14376" width="0" style="740" hidden="1" customWidth="1"/>
    <col min="14377" max="14378" width="5.625" style="740" customWidth="1"/>
    <col min="14379" max="14380" width="0" style="740" hidden="1" customWidth="1"/>
    <col min="14381" max="14382" width="5.625" style="740" customWidth="1"/>
    <col min="14383" max="14384" width="0" style="740" hidden="1" customWidth="1"/>
    <col min="14385" max="14386" width="5.625" style="740" customWidth="1"/>
    <col min="14387" max="14388" width="0" style="740" hidden="1" customWidth="1"/>
    <col min="14389" max="14390" width="5.625" style="740" customWidth="1"/>
    <col min="14391" max="14392" width="0" style="740" hidden="1" customWidth="1"/>
    <col min="14393" max="14394" width="5.625" style="740" customWidth="1"/>
    <col min="14395" max="14396" width="0" style="740" hidden="1" customWidth="1"/>
    <col min="14397" max="14398" width="5.625" style="740" customWidth="1"/>
    <col min="14399" max="14400" width="0" style="740" hidden="1" customWidth="1"/>
    <col min="14401" max="14402" width="5.625" style="740" customWidth="1"/>
    <col min="14403" max="14403" width="7.875" style="740" customWidth="1"/>
    <col min="14404" max="14404" width="14.125" style="740" customWidth="1"/>
    <col min="14405" max="14405" width="6.125" style="740" customWidth="1"/>
    <col min="14406" max="14406" width="0" style="740" hidden="1" customWidth="1"/>
    <col min="14407" max="14592" width="9" style="740"/>
    <col min="14593" max="14593" width="3.375" style="740" customWidth="1"/>
    <col min="14594" max="14594" width="15.625" style="740" customWidth="1"/>
    <col min="14595" max="14595" width="17.625" style="740" customWidth="1"/>
    <col min="14596" max="14596" width="2.625" style="740" bestFit="1" customWidth="1"/>
    <col min="14597" max="14597" width="13.625" style="740" customWidth="1"/>
    <col min="14598" max="14598" width="7.625" style="740" customWidth="1"/>
    <col min="14599" max="14600" width="0" style="740" hidden="1" customWidth="1"/>
    <col min="14601" max="14602" width="5.625" style="740" customWidth="1"/>
    <col min="14603" max="14604" width="0" style="740" hidden="1" customWidth="1"/>
    <col min="14605" max="14606" width="5.625" style="740" customWidth="1"/>
    <col min="14607" max="14608" width="0" style="740" hidden="1" customWidth="1"/>
    <col min="14609" max="14610" width="5.625" style="740" customWidth="1"/>
    <col min="14611" max="14612" width="0" style="740" hidden="1" customWidth="1"/>
    <col min="14613" max="14614" width="5.625" style="740" customWidth="1"/>
    <col min="14615" max="14616" width="0" style="740" hidden="1" customWidth="1"/>
    <col min="14617" max="14618" width="5.625" style="740" customWidth="1"/>
    <col min="14619" max="14620" width="0" style="740" hidden="1" customWidth="1"/>
    <col min="14621" max="14622" width="5.625" style="740" customWidth="1"/>
    <col min="14623" max="14624" width="0" style="740" hidden="1" customWidth="1"/>
    <col min="14625" max="14626" width="5.625" style="740" customWidth="1"/>
    <col min="14627" max="14628" width="0" style="740" hidden="1" customWidth="1"/>
    <col min="14629" max="14630" width="5.625" style="740" customWidth="1"/>
    <col min="14631" max="14632" width="0" style="740" hidden="1" customWidth="1"/>
    <col min="14633" max="14634" width="5.625" style="740" customWidth="1"/>
    <col min="14635" max="14636" width="0" style="740" hidden="1" customWidth="1"/>
    <col min="14637" max="14638" width="5.625" style="740" customWidth="1"/>
    <col min="14639" max="14640" width="0" style="740" hidden="1" customWidth="1"/>
    <col min="14641" max="14642" width="5.625" style="740" customWidth="1"/>
    <col min="14643" max="14644" width="0" style="740" hidden="1" customWidth="1"/>
    <col min="14645" max="14646" width="5.625" style="740" customWidth="1"/>
    <col min="14647" max="14648" width="0" style="740" hidden="1" customWidth="1"/>
    <col min="14649" max="14650" width="5.625" style="740" customWidth="1"/>
    <col min="14651" max="14652" width="0" style="740" hidden="1" customWidth="1"/>
    <col min="14653" max="14654" width="5.625" style="740" customWidth="1"/>
    <col min="14655" max="14656" width="0" style="740" hidden="1" customWidth="1"/>
    <col min="14657" max="14658" width="5.625" style="740" customWidth="1"/>
    <col min="14659" max="14659" width="7.875" style="740" customWidth="1"/>
    <col min="14660" max="14660" width="14.125" style="740" customWidth="1"/>
    <col min="14661" max="14661" width="6.125" style="740" customWidth="1"/>
    <col min="14662" max="14662" width="0" style="740" hidden="1" customWidth="1"/>
    <col min="14663" max="14848" width="9" style="740"/>
    <col min="14849" max="14849" width="3.375" style="740" customWidth="1"/>
    <col min="14850" max="14850" width="15.625" style="740" customWidth="1"/>
    <col min="14851" max="14851" width="17.625" style="740" customWidth="1"/>
    <col min="14852" max="14852" width="2.625" style="740" bestFit="1" customWidth="1"/>
    <col min="14853" max="14853" width="13.625" style="740" customWidth="1"/>
    <col min="14854" max="14854" width="7.625" style="740" customWidth="1"/>
    <col min="14855" max="14856" width="0" style="740" hidden="1" customWidth="1"/>
    <col min="14857" max="14858" width="5.625" style="740" customWidth="1"/>
    <col min="14859" max="14860" width="0" style="740" hidden="1" customWidth="1"/>
    <col min="14861" max="14862" width="5.625" style="740" customWidth="1"/>
    <col min="14863" max="14864" width="0" style="740" hidden="1" customWidth="1"/>
    <col min="14865" max="14866" width="5.625" style="740" customWidth="1"/>
    <col min="14867" max="14868" width="0" style="740" hidden="1" customWidth="1"/>
    <col min="14869" max="14870" width="5.625" style="740" customWidth="1"/>
    <col min="14871" max="14872" width="0" style="740" hidden="1" customWidth="1"/>
    <col min="14873" max="14874" width="5.625" style="740" customWidth="1"/>
    <col min="14875" max="14876" width="0" style="740" hidden="1" customWidth="1"/>
    <col min="14877" max="14878" width="5.625" style="740" customWidth="1"/>
    <col min="14879" max="14880" width="0" style="740" hidden="1" customWidth="1"/>
    <col min="14881" max="14882" width="5.625" style="740" customWidth="1"/>
    <col min="14883" max="14884" width="0" style="740" hidden="1" customWidth="1"/>
    <col min="14885" max="14886" width="5.625" style="740" customWidth="1"/>
    <col min="14887" max="14888" width="0" style="740" hidden="1" customWidth="1"/>
    <col min="14889" max="14890" width="5.625" style="740" customWidth="1"/>
    <col min="14891" max="14892" width="0" style="740" hidden="1" customWidth="1"/>
    <col min="14893" max="14894" width="5.625" style="740" customWidth="1"/>
    <col min="14895" max="14896" width="0" style="740" hidden="1" customWidth="1"/>
    <col min="14897" max="14898" width="5.625" style="740" customWidth="1"/>
    <col min="14899" max="14900" width="0" style="740" hidden="1" customWidth="1"/>
    <col min="14901" max="14902" width="5.625" style="740" customWidth="1"/>
    <col min="14903" max="14904" width="0" style="740" hidden="1" customWidth="1"/>
    <col min="14905" max="14906" width="5.625" style="740" customWidth="1"/>
    <col min="14907" max="14908" width="0" style="740" hidden="1" customWidth="1"/>
    <col min="14909" max="14910" width="5.625" style="740" customWidth="1"/>
    <col min="14911" max="14912" width="0" style="740" hidden="1" customWidth="1"/>
    <col min="14913" max="14914" width="5.625" style="740" customWidth="1"/>
    <col min="14915" max="14915" width="7.875" style="740" customWidth="1"/>
    <col min="14916" max="14916" width="14.125" style="740" customWidth="1"/>
    <col min="14917" max="14917" width="6.125" style="740" customWidth="1"/>
    <col min="14918" max="14918" width="0" style="740" hidden="1" customWidth="1"/>
    <col min="14919" max="15104" width="9" style="740"/>
    <col min="15105" max="15105" width="3.375" style="740" customWidth="1"/>
    <col min="15106" max="15106" width="15.625" style="740" customWidth="1"/>
    <col min="15107" max="15107" width="17.625" style="740" customWidth="1"/>
    <col min="15108" max="15108" width="2.625" style="740" bestFit="1" customWidth="1"/>
    <col min="15109" max="15109" width="13.625" style="740" customWidth="1"/>
    <col min="15110" max="15110" width="7.625" style="740" customWidth="1"/>
    <col min="15111" max="15112" width="0" style="740" hidden="1" customWidth="1"/>
    <col min="15113" max="15114" width="5.625" style="740" customWidth="1"/>
    <col min="15115" max="15116" width="0" style="740" hidden="1" customWidth="1"/>
    <col min="15117" max="15118" width="5.625" style="740" customWidth="1"/>
    <col min="15119" max="15120" width="0" style="740" hidden="1" customWidth="1"/>
    <col min="15121" max="15122" width="5.625" style="740" customWidth="1"/>
    <col min="15123" max="15124" width="0" style="740" hidden="1" customWidth="1"/>
    <col min="15125" max="15126" width="5.625" style="740" customWidth="1"/>
    <col min="15127" max="15128" width="0" style="740" hidden="1" customWidth="1"/>
    <col min="15129" max="15130" width="5.625" style="740" customWidth="1"/>
    <col min="15131" max="15132" width="0" style="740" hidden="1" customWidth="1"/>
    <col min="15133" max="15134" width="5.625" style="740" customWidth="1"/>
    <col min="15135" max="15136" width="0" style="740" hidden="1" customWidth="1"/>
    <col min="15137" max="15138" width="5.625" style="740" customWidth="1"/>
    <col min="15139" max="15140" width="0" style="740" hidden="1" customWidth="1"/>
    <col min="15141" max="15142" width="5.625" style="740" customWidth="1"/>
    <col min="15143" max="15144" width="0" style="740" hidden="1" customWidth="1"/>
    <col min="15145" max="15146" width="5.625" style="740" customWidth="1"/>
    <col min="15147" max="15148" width="0" style="740" hidden="1" customWidth="1"/>
    <col min="15149" max="15150" width="5.625" style="740" customWidth="1"/>
    <col min="15151" max="15152" width="0" style="740" hidden="1" customWidth="1"/>
    <col min="15153" max="15154" width="5.625" style="740" customWidth="1"/>
    <col min="15155" max="15156" width="0" style="740" hidden="1" customWidth="1"/>
    <col min="15157" max="15158" width="5.625" style="740" customWidth="1"/>
    <col min="15159" max="15160" width="0" style="740" hidden="1" customWidth="1"/>
    <col min="15161" max="15162" width="5.625" style="740" customWidth="1"/>
    <col min="15163" max="15164" width="0" style="740" hidden="1" customWidth="1"/>
    <col min="15165" max="15166" width="5.625" style="740" customWidth="1"/>
    <col min="15167" max="15168" width="0" style="740" hidden="1" customWidth="1"/>
    <col min="15169" max="15170" width="5.625" style="740" customWidth="1"/>
    <col min="15171" max="15171" width="7.875" style="740" customWidth="1"/>
    <col min="15172" max="15172" width="14.125" style="740" customWidth="1"/>
    <col min="15173" max="15173" width="6.125" style="740" customWidth="1"/>
    <col min="15174" max="15174" width="0" style="740" hidden="1" customWidth="1"/>
    <col min="15175" max="15360" width="9" style="740"/>
    <col min="15361" max="15361" width="3.375" style="740" customWidth="1"/>
    <col min="15362" max="15362" width="15.625" style="740" customWidth="1"/>
    <col min="15363" max="15363" width="17.625" style="740" customWidth="1"/>
    <col min="15364" max="15364" width="2.625" style="740" bestFit="1" customWidth="1"/>
    <col min="15365" max="15365" width="13.625" style="740" customWidth="1"/>
    <col min="15366" max="15366" width="7.625" style="740" customWidth="1"/>
    <col min="15367" max="15368" width="0" style="740" hidden="1" customWidth="1"/>
    <col min="15369" max="15370" width="5.625" style="740" customWidth="1"/>
    <col min="15371" max="15372" width="0" style="740" hidden="1" customWidth="1"/>
    <col min="15373" max="15374" width="5.625" style="740" customWidth="1"/>
    <col min="15375" max="15376" width="0" style="740" hidden="1" customWidth="1"/>
    <col min="15377" max="15378" width="5.625" style="740" customWidth="1"/>
    <col min="15379" max="15380" width="0" style="740" hidden="1" customWidth="1"/>
    <col min="15381" max="15382" width="5.625" style="740" customWidth="1"/>
    <col min="15383" max="15384" width="0" style="740" hidden="1" customWidth="1"/>
    <col min="15385" max="15386" width="5.625" style="740" customWidth="1"/>
    <col min="15387" max="15388" width="0" style="740" hidden="1" customWidth="1"/>
    <col min="15389" max="15390" width="5.625" style="740" customWidth="1"/>
    <col min="15391" max="15392" width="0" style="740" hidden="1" customWidth="1"/>
    <col min="15393" max="15394" width="5.625" style="740" customWidth="1"/>
    <col min="15395" max="15396" width="0" style="740" hidden="1" customWidth="1"/>
    <col min="15397" max="15398" width="5.625" style="740" customWidth="1"/>
    <col min="15399" max="15400" width="0" style="740" hidden="1" customWidth="1"/>
    <col min="15401" max="15402" width="5.625" style="740" customWidth="1"/>
    <col min="15403" max="15404" width="0" style="740" hidden="1" customWidth="1"/>
    <col min="15405" max="15406" width="5.625" style="740" customWidth="1"/>
    <col min="15407" max="15408" width="0" style="740" hidden="1" customWidth="1"/>
    <col min="15409" max="15410" width="5.625" style="740" customWidth="1"/>
    <col min="15411" max="15412" width="0" style="740" hidden="1" customWidth="1"/>
    <col min="15413" max="15414" width="5.625" style="740" customWidth="1"/>
    <col min="15415" max="15416" width="0" style="740" hidden="1" customWidth="1"/>
    <col min="15417" max="15418" width="5.625" style="740" customWidth="1"/>
    <col min="15419" max="15420" width="0" style="740" hidden="1" customWidth="1"/>
    <col min="15421" max="15422" width="5.625" style="740" customWidth="1"/>
    <col min="15423" max="15424" width="0" style="740" hidden="1" customWidth="1"/>
    <col min="15425" max="15426" width="5.625" style="740" customWidth="1"/>
    <col min="15427" max="15427" width="7.875" style="740" customWidth="1"/>
    <col min="15428" max="15428" width="14.125" style="740" customWidth="1"/>
    <col min="15429" max="15429" width="6.125" style="740" customWidth="1"/>
    <col min="15430" max="15430" width="0" style="740" hidden="1" customWidth="1"/>
    <col min="15431" max="15616" width="9" style="740"/>
    <col min="15617" max="15617" width="3.375" style="740" customWidth="1"/>
    <col min="15618" max="15618" width="15.625" style="740" customWidth="1"/>
    <col min="15619" max="15619" width="17.625" style="740" customWidth="1"/>
    <col min="15620" max="15620" width="2.625" style="740" bestFit="1" customWidth="1"/>
    <col min="15621" max="15621" width="13.625" style="740" customWidth="1"/>
    <col min="15622" max="15622" width="7.625" style="740" customWidth="1"/>
    <col min="15623" max="15624" width="0" style="740" hidden="1" customWidth="1"/>
    <col min="15625" max="15626" width="5.625" style="740" customWidth="1"/>
    <col min="15627" max="15628" width="0" style="740" hidden="1" customWidth="1"/>
    <col min="15629" max="15630" width="5.625" style="740" customWidth="1"/>
    <col min="15631" max="15632" width="0" style="740" hidden="1" customWidth="1"/>
    <col min="15633" max="15634" width="5.625" style="740" customWidth="1"/>
    <col min="15635" max="15636" width="0" style="740" hidden="1" customWidth="1"/>
    <col min="15637" max="15638" width="5.625" style="740" customWidth="1"/>
    <col min="15639" max="15640" width="0" style="740" hidden="1" customWidth="1"/>
    <col min="15641" max="15642" width="5.625" style="740" customWidth="1"/>
    <col min="15643" max="15644" width="0" style="740" hidden="1" customWidth="1"/>
    <col min="15645" max="15646" width="5.625" style="740" customWidth="1"/>
    <col min="15647" max="15648" width="0" style="740" hidden="1" customWidth="1"/>
    <col min="15649" max="15650" width="5.625" style="740" customWidth="1"/>
    <col min="15651" max="15652" width="0" style="740" hidden="1" customWidth="1"/>
    <col min="15653" max="15654" width="5.625" style="740" customWidth="1"/>
    <col min="15655" max="15656" width="0" style="740" hidden="1" customWidth="1"/>
    <col min="15657" max="15658" width="5.625" style="740" customWidth="1"/>
    <col min="15659" max="15660" width="0" style="740" hidden="1" customWidth="1"/>
    <col min="15661" max="15662" width="5.625" style="740" customWidth="1"/>
    <col min="15663" max="15664" width="0" style="740" hidden="1" customWidth="1"/>
    <col min="15665" max="15666" width="5.625" style="740" customWidth="1"/>
    <col min="15667" max="15668" width="0" style="740" hidden="1" customWidth="1"/>
    <col min="15669" max="15670" width="5.625" style="740" customWidth="1"/>
    <col min="15671" max="15672" width="0" style="740" hidden="1" customWidth="1"/>
    <col min="15673" max="15674" width="5.625" style="740" customWidth="1"/>
    <col min="15675" max="15676" width="0" style="740" hidden="1" customWidth="1"/>
    <col min="15677" max="15678" width="5.625" style="740" customWidth="1"/>
    <col min="15679" max="15680" width="0" style="740" hidden="1" customWidth="1"/>
    <col min="15681" max="15682" width="5.625" style="740" customWidth="1"/>
    <col min="15683" max="15683" width="7.875" style="740" customWidth="1"/>
    <col min="15684" max="15684" width="14.125" style="740" customWidth="1"/>
    <col min="15685" max="15685" width="6.125" style="740" customWidth="1"/>
    <col min="15686" max="15686" width="0" style="740" hidden="1" customWidth="1"/>
    <col min="15687" max="15872" width="9" style="740"/>
    <col min="15873" max="15873" width="3.375" style="740" customWidth="1"/>
    <col min="15874" max="15874" width="15.625" style="740" customWidth="1"/>
    <col min="15875" max="15875" width="17.625" style="740" customWidth="1"/>
    <col min="15876" max="15876" width="2.625" style="740" bestFit="1" customWidth="1"/>
    <col min="15877" max="15877" width="13.625" style="740" customWidth="1"/>
    <col min="15878" max="15878" width="7.625" style="740" customWidth="1"/>
    <col min="15879" max="15880" width="0" style="740" hidden="1" customWidth="1"/>
    <col min="15881" max="15882" width="5.625" style="740" customWidth="1"/>
    <col min="15883" max="15884" width="0" style="740" hidden="1" customWidth="1"/>
    <col min="15885" max="15886" width="5.625" style="740" customWidth="1"/>
    <col min="15887" max="15888" width="0" style="740" hidden="1" customWidth="1"/>
    <col min="15889" max="15890" width="5.625" style="740" customWidth="1"/>
    <col min="15891" max="15892" width="0" style="740" hidden="1" customWidth="1"/>
    <col min="15893" max="15894" width="5.625" style="740" customWidth="1"/>
    <col min="15895" max="15896" width="0" style="740" hidden="1" customWidth="1"/>
    <col min="15897" max="15898" width="5.625" style="740" customWidth="1"/>
    <col min="15899" max="15900" width="0" style="740" hidden="1" customWidth="1"/>
    <col min="15901" max="15902" width="5.625" style="740" customWidth="1"/>
    <col min="15903" max="15904" width="0" style="740" hidden="1" customWidth="1"/>
    <col min="15905" max="15906" width="5.625" style="740" customWidth="1"/>
    <col min="15907" max="15908" width="0" style="740" hidden="1" customWidth="1"/>
    <col min="15909" max="15910" width="5.625" style="740" customWidth="1"/>
    <col min="15911" max="15912" width="0" style="740" hidden="1" customWidth="1"/>
    <col min="15913" max="15914" width="5.625" style="740" customWidth="1"/>
    <col min="15915" max="15916" width="0" style="740" hidden="1" customWidth="1"/>
    <col min="15917" max="15918" width="5.625" style="740" customWidth="1"/>
    <col min="15919" max="15920" width="0" style="740" hidden="1" customWidth="1"/>
    <col min="15921" max="15922" width="5.625" style="740" customWidth="1"/>
    <col min="15923" max="15924" width="0" style="740" hidden="1" customWidth="1"/>
    <col min="15925" max="15926" width="5.625" style="740" customWidth="1"/>
    <col min="15927" max="15928" width="0" style="740" hidden="1" customWidth="1"/>
    <col min="15929" max="15930" width="5.625" style="740" customWidth="1"/>
    <col min="15931" max="15932" width="0" style="740" hidden="1" customWidth="1"/>
    <col min="15933" max="15934" width="5.625" style="740" customWidth="1"/>
    <col min="15935" max="15936" width="0" style="740" hidden="1" customWidth="1"/>
    <col min="15937" max="15938" width="5.625" style="740" customWidth="1"/>
    <col min="15939" max="15939" width="7.875" style="740" customWidth="1"/>
    <col min="15940" max="15940" width="14.125" style="740" customWidth="1"/>
    <col min="15941" max="15941" width="6.125" style="740" customWidth="1"/>
    <col min="15942" max="15942" width="0" style="740" hidden="1" customWidth="1"/>
    <col min="15943" max="16128" width="9" style="740"/>
    <col min="16129" max="16129" width="3.375" style="740" customWidth="1"/>
    <col min="16130" max="16130" width="15.625" style="740" customWidth="1"/>
    <col min="16131" max="16131" width="17.625" style="740" customWidth="1"/>
    <col min="16132" max="16132" width="2.625" style="740" bestFit="1" customWidth="1"/>
    <col min="16133" max="16133" width="13.625" style="740" customWidth="1"/>
    <col min="16134" max="16134" width="7.625" style="740" customWidth="1"/>
    <col min="16135" max="16136" width="0" style="740" hidden="1" customWidth="1"/>
    <col min="16137" max="16138" width="5.625" style="740" customWidth="1"/>
    <col min="16139" max="16140" width="0" style="740" hidden="1" customWidth="1"/>
    <col min="16141" max="16142" width="5.625" style="740" customWidth="1"/>
    <col min="16143" max="16144" width="0" style="740" hidden="1" customWidth="1"/>
    <col min="16145" max="16146" width="5.625" style="740" customWidth="1"/>
    <col min="16147" max="16148" width="0" style="740" hidden="1" customWidth="1"/>
    <col min="16149" max="16150" width="5.625" style="740" customWidth="1"/>
    <col min="16151" max="16152" width="0" style="740" hidden="1" customWidth="1"/>
    <col min="16153" max="16154" width="5.625" style="740" customWidth="1"/>
    <col min="16155" max="16156" width="0" style="740" hidden="1" customWidth="1"/>
    <col min="16157" max="16158" width="5.625" style="740" customWidth="1"/>
    <col min="16159" max="16160" width="0" style="740" hidden="1" customWidth="1"/>
    <col min="16161" max="16162" width="5.625" style="740" customWidth="1"/>
    <col min="16163" max="16164" width="0" style="740" hidden="1" customWidth="1"/>
    <col min="16165" max="16166" width="5.625" style="740" customWidth="1"/>
    <col min="16167" max="16168" width="0" style="740" hidden="1" customWidth="1"/>
    <col min="16169" max="16170" width="5.625" style="740" customWidth="1"/>
    <col min="16171" max="16172" width="0" style="740" hidden="1" customWidth="1"/>
    <col min="16173" max="16174" width="5.625" style="740" customWidth="1"/>
    <col min="16175" max="16176" width="0" style="740" hidden="1" customWidth="1"/>
    <col min="16177" max="16178" width="5.625" style="740" customWidth="1"/>
    <col min="16179" max="16180" width="0" style="740" hidden="1" customWidth="1"/>
    <col min="16181" max="16182" width="5.625" style="740" customWidth="1"/>
    <col min="16183" max="16184" width="0" style="740" hidden="1" customWidth="1"/>
    <col min="16185" max="16186" width="5.625" style="740" customWidth="1"/>
    <col min="16187" max="16188" width="0" style="740" hidden="1" customWidth="1"/>
    <col min="16189" max="16190" width="5.625" style="740" customWidth="1"/>
    <col min="16191" max="16192" width="0" style="740" hidden="1" customWidth="1"/>
    <col min="16193" max="16194" width="5.625" style="740" customWidth="1"/>
    <col min="16195" max="16195" width="7.875" style="740" customWidth="1"/>
    <col min="16196" max="16196" width="14.125" style="740" customWidth="1"/>
    <col min="16197" max="16197" width="6.125" style="740" customWidth="1"/>
    <col min="16198" max="16198" width="0" style="740" hidden="1" customWidth="1"/>
    <col min="16199" max="16384" width="9" style="740"/>
  </cols>
  <sheetData>
    <row r="1" spans="2:70" ht="17.25" customHeight="1">
      <c r="BO1" s="1674" t="s">
        <v>380</v>
      </c>
      <c r="BP1" s="1674"/>
    </row>
    <row r="2" spans="2:70" ht="18.75" customHeight="1">
      <c r="B2" s="1675" t="s">
        <v>339</v>
      </c>
      <c r="C2" s="1675"/>
      <c r="D2" s="1675"/>
      <c r="E2" s="1675"/>
      <c r="F2" s="1675"/>
      <c r="G2" s="1675"/>
      <c r="H2" s="1675"/>
      <c r="I2" s="1675"/>
      <c r="J2" s="1675"/>
      <c r="K2" s="1675"/>
      <c r="L2" s="1675"/>
      <c r="M2" s="1675"/>
      <c r="N2" s="1675"/>
      <c r="O2" s="1675"/>
      <c r="P2" s="1675"/>
      <c r="Q2" s="1675"/>
      <c r="R2" s="1675"/>
      <c r="S2" s="1675"/>
      <c r="T2" s="1675"/>
      <c r="U2" s="1675"/>
      <c r="V2" s="1675"/>
      <c r="W2" s="1675"/>
      <c r="X2" s="1675"/>
      <c r="Y2" s="1675"/>
      <c r="Z2" s="1675"/>
      <c r="AA2" s="1675"/>
      <c r="AB2" s="1675"/>
      <c r="AC2" s="1675"/>
      <c r="AD2" s="1675"/>
      <c r="AE2" s="1675"/>
      <c r="AF2" s="1675"/>
      <c r="AG2" s="1675"/>
      <c r="AH2" s="1675"/>
      <c r="AI2" s="1675"/>
      <c r="AJ2" s="1675"/>
      <c r="AK2" s="1675"/>
      <c r="AL2" s="1675"/>
      <c r="AM2" s="1675"/>
      <c r="AN2" s="1675"/>
      <c r="AO2" s="1675"/>
      <c r="AP2" s="1675"/>
      <c r="AQ2" s="1675"/>
      <c r="AR2" s="1675"/>
      <c r="AS2" s="1675"/>
      <c r="AT2" s="1675"/>
      <c r="AU2" s="1675"/>
      <c r="AV2" s="1675"/>
      <c r="AW2" s="1675"/>
      <c r="AX2" s="1675"/>
      <c r="AY2" s="1675"/>
      <c r="AZ2" s="1675"/>
      <c r="BA2" s="1675"/>
      <c r="BB2" s="1675"/>
      <c r="BC2" s="1675"/>
      <c r="BD2" s="1675"/>
      <c r="BE2" s="1675"/>
      <c r="BF2" s="1675"/>
      <c r="BG2" s="1675"/>
      <c r="BH2" s="1675"/>
      <c r="BI2" s="1675"/>
      <c r="BJ2" s="1675"/>
      <c r="BK2" s="1675"/>
      <c r="BL2" s="1675"/>
      <c r="BM2" s="1675"/>
      <c r="BN2" s="1675"/>
      <c r="BO2" s="1675"/>
      <c r="BP2" s="1675"/>
    </row>
    <row r="3" spans="2:70" ht="18.75" customHeight="1">
      <c r="G3" s="741"/>
      <c r="J3" s="741"/>
      <c r="K3" s="741"/>
      <c r="L3" s="741"/>
      <c r="N3" s="741"/>
      <c r="O3" s="741"/>
      <c r="P3" s="741"/>
      <c r="R3" s="741"/>
      <c r="S3" s="741"/>
      <c r="T3" s="741"/>
      <c r="V3" s="741"/>
      <c r="W3" s="741"/>
      <c r="X3" s="741"/>
      <c r="Z3" s="741"/>
      <c r="AA3" s="741"/>
      <c r="AB3" s="741"/>
      <c r="AD3" s="741"/>
      <c r="AE3" s="741"/>
      <c r="AF3" s="741"/>
      <c r="AH3" s="741"/>
      <c r="AI3" s="741"/>
      <c r="AJ3" s="741"/>
      <c r="AL3" s="741"/>
      <c r="AM3" s="741"/>
      <c r="AN3" s="741"/>
      <c r="AP3" s="741"/>
      <c r="AQ3" s="741"/>
      <c r="AR3" s="741"/>
      <c r="AT3" s="741"/>
      <c r="AU3" s="741"/>
      <c r="AV3" s="741"/>
      <c r="AX3" s="741"/>
      <c r="AY3" s="741"/>
      <c r="AZ3" s="741"/>
      <c r="BB3" s="741"/>
      <c r="BC3" s="741"/>
      <c r="BD3" s="741"/>
      <c r="BF3" s="741"/>
      <c r="BG3" s="741"/>
      <c r="BH3" s="741"/>
      <c r="BJ3" s="741"/>
      <c r="BK3" s="741"/>
      <c r="BL3" s="741"/>
      <c r="BN3" s="741"/>
      <c r="BO3" s="741"/>
    </row>
    <row r="4" spans="2:70" ht="18.75" customHeight="1">
      <c r="G4" s="741"/>
      <c r="J4" s="741"/>
      <c r="K4" s="741"/>
      <c r="L4" s="741"/>
      <c r="N4" s="741"/>
      <c r="O4" s="741"/>
      <c r="P4" s="741"/>
      <c r="R4" s="741"/>
      <c r="S4" s="741"/>
      <c r="T4" s="741"/>
      <c r="V4" s="741"/>
      <c r="W4" s="741"/>
      <c r="X4" s="741"/>
      <c r="Z4" s="741"/>
      <c r="AA4" s="741"/>
      <c r="AB4" s="741"/>
      <c r="AD4" s="741"/>
      <c r="AE4" s="741"/>
      <c r="AF4" s="741"/>
      <c r="AH4" s="741"/>
      <c r="AI4" s="741"/>
      <c r="AJ4" s="741"/>
      <c r="AL4" s="741"/>
      <c r="AM4" s="741"/>
      <c r="AN4" s="741"/>
      <c r="AP4" s="741"/>
      <c r="AQ4" s="741"/>
      <c r="AR4" s="741"/>
      <c r="AT4" s="741"/>
      <c r="AU4" s="741"/>
      <c r="AV4" s="741"/>
      <c r="AX4" s="741"/>
      <c r="AY4" s="741"/>
      <c r="AZ4" s="741"/>
      <c r="BB4" s="741"/>
      <c r="BC4" s="741"/>
      <c r="BD4" s="741"/>
      <c r="BF4" s="741"/>
      <c r="BG4" s="741"/>
      <c r="BH4" s="741"/>
      <c r="BJ4" s="741"/>
      <c r="BK4" s="741"/>
      <c r="BL4" s="741"/>
      <c r="BN4" s="741"/>
      <c r="BO4" s="741"/>
    </row>
    <row r="5" spans="2:70" ht="18.75" customHeight="1">
      <c r="B5" s="1676" t="s">
        <v>340</v>
      </c>
      <c r="C5" s="1676"/>
      <c r="D5" s="742" t="s">
        <v>341</v>
      </c>
      <c r="E5" s="1571" t="s">
        <v>426</v>
      </c>
      <c r="F5" s="1571"/>
      <c r="G5" s="1571"/>
      <c r="H5" s="1571"/>
      <c r="I5" s="1571"/>
      <c r="J5" s="1571"/>
      <c r="K5" s="1571"/>
      <c r="L5" s="1571"/>
      <c r="M5" s="1571"/>
      <c r="N5" s="1571"/>
      <c r="O5" s="1571"/>
      <c r="P5" s="1571"/>
      <c r="Q5" s="1571"/>
      <c r="R5" s="1571"/>
      <c r="S5" s="743"/>
      <c r="T5" s="743"/>
      <c r="U5" s="739"/>
      <c r="W5" s="743"/>
      <c r="X5" s="743"/>
      <c r="Y5" s="739" t="s">
        <v>239</v>
      </c>
      <c r="Z5" s="739"/>
      <c r="AA5" s="743"/>
      <c r="AB5" s="743"/>
      <c r="AC5" s="744">
        <v>1</v>
      </c>
      <c r="AD5" s="739" t="s">
        <v>342</v>
      </c>
      <c r="AE5" s="743"/>
      <c r="AF5" s="743"/>
      <c r="AG5" s="739"/>
      <c r="AH5" s="739"/>
      <c r="AI5" s="743"/>
      <c r="AJ5" s="743"/>
      <c r="AK5" s="739"/>
      <c r="AL5" s="739"/>
      <c r="AM5" s="743"/>
      <c r="AN5" s="743"/>
      <c r="AO5" s="739"/>
      <c r="AP5" s="739"/>
      <c r="AQ5" s="743"/>
      <c r="AR5" s="743"/>
      <c r="AS5" s="739"/>
      <c r="AT5" s="739"/>
      <c r="AU5" s="743"/>
      <c r="AV5" s="743"/>
      <c r="AW5" s="739"/>
      <c r="AX5" s="745"/>
      <c r="AY5" s="743"/>
      <c r="AZ5" s="743"/>
      <c r="BA5" s="739"/>
      <c r="BB5" s="739"/>
      <c r="BC5" s="743"/>
      <c r="BD5" s="743"/>
      <c r="BE5" s="739"/>
      <c r="BF5" s="739"/>
      <c r="BG5" s="743"/>
      <c r="BH5" s="743"/>
      <c r="BI5" s="739"/>
      <c r="BJ5" s="739"/>
      <c r="BK5" s="743"/>
      <c r="BL5" s="743"/>
      <c r="BM5" s="739"/>
      <c r="BN5" s="745"/>
      <c r="BO5" s="745"/>
      <c r="BP5" s="739"/>
    </row>
    <row r="6" spans="2:70" ht="18.75" customHeight="1">
      <c r="B6" s="1660" t="s">
        <v>241</v>
      </c>
      <c r="C6" s="1660"/>
      <c r="D6" s="746" t="s">
        <v>341</v>
      </c>
      <c r="E6" s="1569" t="s">
        <v>427</v>
      </c>
      <c r="F6" s="1569"/>
      <c r="G6" s="1569"/>
      <c r="H6" s="1569"/>
      <c r="I6" s="1569"/>
      <c r="J6" s="1569"/>
      <c r="K6" s="1569"/>
      <c r="L6" s="1569"/>
      <c r="M6" s="1569"/>
      <c r="N6" s="1569"/>
      <c r="O6" s="1569"/>
      <c r="P6" s="1569"/>
      <c r="Q6" s="1569"/>
      <c r="R6" s="1569"/>
      <c r="S6" s="747"/>
      <c r="T6" s="747"/>
      <c r="U6" s="739"/>
      <c r="V6" s="745"/>
      <c r="W6" s="747"/>
      <c r="X6" s="747"/>
      <c r="Y6" s="739"/>
      <c r="Z6" s="739"/>
      <c r="AA6" s="747"/>
      <c r="AB6" s="747"/>
      <c r="AC6" s="744">
        <v>2</v>
      </c>
      <c r="AD6" s="739" t="s">
        <v>343</v>
      </c>
      <c r="AE6" s="747"/>
      <c r="AF6" s="747"/>
      <c r="AG6" s="739"/>
      <c r="AH6" s="739"/>
      <c r="AI6" s="747"/>
      <c r="AJ6" s="747"/>
      <c r="AK6" s="739"/>
      <c r="AL6" s="739"/>
      <c r="AM6" s="747"/>
      <c r="AN6" s="747"/>
      <c r="AO6" s="739"/>
      <c r="AP6" s="739"/>
      <c r="AQ6" s="747"/>
      <c r="AR6" s="747"/>
      <c r="AS6" s="739"/>
      <c r="AT6" s="739"/>
      <c r="AU6" s="747"/>
      <c r="AV6" s="747"/>
      <c r="AW6" s="739"/>
      <c r="AX6" s="745"/>
      <c r="AY6" s="747"/>
      <c r="AZ6" s="747"/>
      <c r="BA6" s="739"/>
      <c r="BB6" s="739"/>
      <c r="BC6" s="747"/>
      <c r="BD6" s="747"/>
      <c r="BE6" s="739"/>
      <c r="BF6" s="739"/>
      <c r="BG6" s="747"/>
      <c r="BH6" s="747"/>
      <c r="BI6" s="739"/>
      <c r="BJ6" s="739"/>
      <c r="BK6" s="747"/>
      <c r="BL6" s="747"/>
      <c r="BM6" s="739"/>
      <c r="BN6" s="745"/>
      <c r="BO6" s="745"/>
      <c r="BP6" s="739"/>
    </row>
    <row r="7" spans="2:70" ht="18.75" customHeight="1">
      <c r="B7" s="1660" t="s">
        <v>243</v>
      </c>
      <c r="C7" s="1660"/>
      <c r="D7" s="746" t="s">
        <v>341</v>
      </c>
      <c r="E7" s="1567">
        <v>42856</v>
      </c>
      <c r="F7" s="1567"/>
      <c r="G7" s="1567"/>
      <c r="H7" s="1567"/>
      <c r="I7" s="1567"/>
      <c r="J7" s="1567"/>
      <c r="K7" s="1567"/>
      <c r="L7" s="1567"/>
      <c r="M7" s="1567"/>
      <c r="N7" s="1567"/>
      <c r="O7" s="1567"/>
      <c r="P7" s="1567"/>
      <c r="Q7" s="1567"/>
      <c r="R7" s="1567"/>
      <c r="S7" s="747"/>
      <c r="T7" s="747"/>
      <c r="U7" s="739"/>
      <c r="V7" s="745"/>
      <c r="W7" s="747"/>
      <c r="X7" s="747"/>
      <c r="Y7" s="739"/>
      <c r="Z7" s="739"/>
      <c r="AA7" s="747"/>
      <c r="AB7" s="747"/>
      <c r="AC7" s="744">
        <v>3</v>
      </c>
      <c r="AD7" s="739" t="s">
        <v>382</v>
      </c>
      <c r="AE7" s="747"/>
      <c r="AF7" s="747"/>
      <c r="AH7" s="739"/>
      <c r="AI7" s="747"/>
      <c r="AJ7" s="747"/>
      <c r="AK7" s="739"/>
      <c r="AL7" s="739"/>
      <c r="AM7" s="747"/>
      <c r="AN7" s="747"/>
      <c r="AO7" s="739"/>
      <c r="AP7" s="739"/>
      <c r="AQ7" s="747"/>
      <c r="AR7" s="747"/>
      <c r="AS7" s="739"/>
      <c r="AT7" s="739"/>
      <c r="AU7" s="747"/>
      <c r="AV7" s="747"/>
      <c r="AW7" s="739"/>
      <c r="AX7" s="745"/>
      <c r="AY7" s="747"/>
      <c r="AZ7" s="747"/>
      <c r="BA7" s="739"/>
      <c r="BB7" s="739"/>
      <c r="BC7" s="747"/>
      <c r="BD7" s="747"/>
      <c r="BE7" s="739"/>
      <c r="BF7" s="739"/>
      <c r="BG7" s="747"/>
      <c r="BH7" s="747"/>
      <c r="BI7" s="739"/>
      <c r="BJ7" s="739"/>
      <c r="BK7" s="747"/>
      <c r="BL7" s="747"/>
      <c r="BM7" s="739"/>
      <c r="BN7" s="745"/>
      <c r="BO7" s="745"/>
      <c r="BP7" s="739"/>
    </row>
    <row r="8" spans="2:70" ht="18.75" customHeight="1">
      <c r="B8" s="1661" t="s">
        <v>248</v>
      </c>
      <c r="C8" s="1661"/>
      <c r="D8" s="746" t="s">
        <v>341</v>
      </c>
      <c r="E8" s="717" t="s">
        <v>401</v>
      </c>
      <c r="F8" s="748" t="s">
        <v>191</v>
      </c>
      <c r="G8" s="748"/>
      <c r="H8" s="747"/>
      <c r="I8" s="1569" t="s">
        <v>402</v>
      </c>
      <c r="J8" s="1569"/>
      <c r="K8" s="1569"/>
      <c r="L8" s="1569"/>
      <c r="M8" s="1569"/>
      <c r="N8" s="1569"/>
      <c r="O8" s="1569"/>
      <c r="P8" s="1569"/>
      <c r="Q8" s="1569"/>
      <c r="R8" s="1569"/>
      <c r="S8" s="747"/>
      <c r="T8" s="747"/>
      <c r="U8" s="739"/>
      <c r="V8" s="745"/>
      <c r="W8" s="747"/>
      <c r="X8" s="747"/>
      <c r="Y8" s="739"/>
      <c r="Z8" s="739"/>
      <c r="AA8" s="747"/>
      <c r="AB8" s="747"/>
      <c r="AD8" s="739" t="s">
        <v>384</v>
      </c>
      <c r="AE8" s="749"/>
      <c r="AF8" s="749"/>
      <c r="AG8" s="739"/>
      <c r="AH8" s="739"/>
      <c r="AI8" s="749"/>
      <c r="AJ8" s="749"/>
      <c r="AK8" s="739"/>
      <c r="AL8" s="739"/>
      <c r="AM8" s="749"/>
      <c r="AN8" s="749"/>
      <c r="AO8" s="739"/>
      <c r="AP8" s="739"/>
      <c r="AQ8" s="749"/>
      <c r="AR8" s="749"/>
      <c r="AS8" s="739"/>
      <c r="AT8" s="739"/>
      <c r="AU8" s="749"/>
      <c r="AV8" s="749"/>
      <c r="AW8" s="739"/>
      <c r="AX8" s="745"/>
      <c r="AY8" s="749"/>
      <c r="AZ8" s="749"/>
      <c r="BA8" s="739"/>
      <c r="BB8" s="739"/>
      <c r="BC8" s="749"/>
      <c r="BD8" s="749"/>
      <c r="BE8" s="739"/>
      <c r="BF8" s="739"/>
      <c r="BG8" s="749"/>
      <c r="BH8" s="749"/>
      <c r="BI8" s="739"/>
      <c r="BJ8" s="739"/>
      <c r="BK8" s="749"/>
      <c r="BL8" s="749"/>
      <c r="BM8" s="739"/>
      <c r="BN8" s="745"/>
      <c r="BO8" s="745"/>
      <c r="BP8" s="739"/>
    </row>
    <row r="9" spans="2:70" ht="18.75" customHeight="1">
      <c r="B9" s="750"/>
      <c r="C9" s="750"/>
      <c r="D9" s="751"/>
      <c r="E9" s="751"/>
      <c r="F9" s="752"/>
      <c r="G9" s="751"/>
      <c r="H9" s="752"/>
      <c r="I9" s="751"/>
      <c r="J9" s="751"/>
      <c r="K9" s="751"/>
      <c r="L9" s="751"/>
      <c r="M9" s="751"/>
      <c r="N9" s="751"/>
      <c r="O9" s="751"/>
      <c r="P9" s="751"/>
      <c r="Q9" s="751"/>
      <c r="R9" s="751"/>
      <c r="S9" s="747"/>
      <c r="T9" s="747"/>
      <c r="U9" s="739"/>
      <c r="V9" s="745"/>
      <c r="W9" s="747"/>
      <c r="X9" s="747"/>
      <c r="Y9" s="739"/>
      <c r="Z9" s="739"/>
      <c r="AA9" s="747"/>
      <c r="AB9" s="747"/>
      <c r="AC9" s="744">
        <v>4</v>
      </c>
      <c r="AD9" s="739" t="s">
        <v>250</v>
      </c>
      <c r="BB9" s="745"/>
      <c r="BC9" s="753"/>
      <c r="BD9" s="753"/>
      <c r="BE9" s="739"/>
      <c r="BF9" s="745"/>
      <c r="BG9" s="753"/>
      <c r="BH9" s="753"/>
      <c r="BI9" s="739"/>
      <c r="BJ9" s="745"/>
      <c r="BK9" s="753"/>
      <c r="BL9" s="753"/>
      <c r="BM9" s="739"/>
      <c r="BN9" s="745"/>
      <c r="BO9" s="745"/>
      <c r="BP9" s="739"/>
    </row>
    <row r="10" spans="2:70" ht="18.75" customHeight="1">
      <c r="B10" s="752"/>
      <c r="C10" s="752"/>
      <c r="D10" s="752"/>
      <c r="E10" s="752"/>
      <c r="F10" s="752"/>
      <c r="G10" s="752"/>
      <c r="H10" s="752"/>
      <c r="I10" s="752"/>
      <c r="J10" s="752"/>
      <c r="K10" s="752"/>
      <c r="L10" s="752"/>
      <c r="M10" s="752"/>
      <c r="N10" s="752"/>
      <c r="O10" s="752"/>
      <c r="P10" s="752"/>
      <c r="Q10" s="752"/>
      <c r="R10" s="752"/>
      <c r="S10" s="749"/>
      <c r="T10" s="749"/>
      <c r="U10" s="739"/>
      <c r="V10" s="745"/>
      <c r="W10" s="749"/>
      <c r="X10" s="749"/>
      <c r="Y10" s="739"/>
      <c r="Z10" s="739"/>
      <c r="AA10" s="749"/>
      <c r="AB10" s="749"/>
      <c r="AC10" s="744" t="s">
        <v>347</v>
      </c>
      <c r="AD10" s="739" t="s">
        <v>348</v>
      </c>
      <c r="AE10" s="753"/>
      <c r="AF10" s="753"/>
      <c r="AG10" s="739"/>
      <c r="AH10" s="745"/>
      <c r="AI10" s="753"/>
      <c r="AJ10" s="753"/>
      <c r="AK10" s="739"/>
      <c r="AL10" s="745"/>
      <c r="AM10" s="753"/>
      <c r="AN10" s="753"/>
      <c r="AO10" s="739"/>
      <c r="AP10" s="745"/>
      <c r="AQ10" s="753"/>
      <c r="AR10" s="753"/>
      <c r="AS10" s="739"/>
      <c r="AT10" s="745"/>
      <c r="AU10" s="753"/>
      <c r="AV10" s="753"/>
      <c r="AW10" s="739"/>
      <c r="AX10" s="745"/>
      <c r="AY10" s="753"/>
      <c r="AZ10" s="753"/>
      <c r="BA10" s="739"/>
      <c r="BB10" s="745"/>
      <c r="BC10" s="753"/>
      <c r="BD10" s="753"/>
      <c r="BE10" s="739"/>
      <c r="BF10" s="745"/>
      <c r="BG10" s="753"/>
      <c r="BH10" s="753"/>
      <c r="BI10" s="739"/>
      <c r="BJ10" s="745"/>
      <c r="BK10" s="753"/>
      <c r="BL10" s="753"/>
      <c r="BM10" s="739"/>
      <c r="BN10" s="745"/>
      <c r="BO10" s="745"/>
      <c r="BP10" s="739"/>
    </row>
    <row r="11" spans="2:70" ht="18.75" customHeight="1">
      <c r="B11" s="754"/>
      <c r="C11" s="754"/>
      <c r="D11" s="754"/>
      <c r="E11" s="753"/>
      <c r="F11" s="753"/>
      <c r="G11" s="753"/>
      <c r="H11" s="753"/>
      <c r="I11" s="753"/>
      <c r="J11" s="753"/>
      <c r="K11" s="753"/>
      <c r="L11" s="753"/>
      <c r="N11" s="753"/>
      <c r="O11" s="753"/>
      <c r="P11" s="753"/>
      <c r="Q11" s="753"/>
      <c r="R11" s="753"/>
      <c r="S11" s="753"/>
      <c r="T11" s="753"/>
      <c r="U11" s="739"/>
      <c r="V11" s="745"/>
      <c r="W11" s="753"/>
      <c r="X11" s="753"/>
      <c r="Y11" s="739"/>
      <c r="Z11" s="745"/>
      <c r="AA11" s="753"/>
      <c r="AB11" s="753"/>
      <c r="AC11" s="744"/>
      <c r="AD11" s="739" t="s">
        <v>349</v>
      </c>
      <c r="AE11" s="753"/>
      <c r="AF11" s="753"/>
      <c r="AG11" s="739"/>
      <c r="AH11" s="745"/>
      <c r="AI11" s="753"/>
      <c r="AJ11" s="753"/>
      <c r="AK11" s="739"/>
      <c r="AL11" s="745"/>
      <c r="AM11" s="753"/>
      <c r="AN11" s="753"/>
      <c r="AO11" s="739"/>
      <c r="AP11" s="745"/>
      <c r="AQ11" s="753"/>
      <c r="AR11" s="753"/>
      <c r="AS11" s="739"/>
      <c r="AT11" s="745"/>
      <c r="AU11" s="753"/>
      <c r="AV11" s="753"/>
      <c r="AW11" s="739"/>
      <c r="AX11" s="745"/>
      <c r="AY11" s="753"/>
      <c r="AZ11" s="753"/>
      <c r="BA11" s="739"/>
      <c r="BB11" s="745"/>
      <c r="BC11" s="753"/>
      <c r="BD11" s="753"/>
      <c r="BE11" s="739"/>
      <c r="BF11" s="745"/>
      <c r="BG11" s="753"/>
      <c r="BH11" s="753"/>
      <c r="BI11" s="739"/>
      <c r="BJ11" s="745"/>
      <c r="BK11" s="753"/>
      <c r="BL11" s="753"/>
      <c r="BM11" s="739"/>
      <c r="BN11" s="745"/>
      <c r="BO11" s="745"/>
      <c r="BP11" s="739"/>
    </row>
    <row r="12" spans="2:70" ht="18.75" customHeight="1">
      <c r="B12" s="754"/>
      <c r="C12" s="754"/>
      <c r="D12" s="754"/>
      <c r="E12" s="753"/>
      <c r="F12" s="753"/>
      <c r="G12" s="753"/>
      <c r="H12" s="753"/>
      <c r="I12" s="753"/>
      <c r="J12" s="753"/>
      <c r="K12" s="753"/>
      <c r="L12" s="753"/>
      <c r="M12" s="753"/>
      <c r="N12" s="753"/>
      <c r="O12" s="753"/>
      <c r="P12" s="753"/>
      <c r="Q12" s="753"/>
      <c r="R12" s="753"/>
      <c r="S12" s="753"/>
      <c r="T12" s="753"/>
      <c r="U12" s="739"/>
      <c r="V12" s="745"/>
      <c r="W12" s="753"/>
      <c r="X12" s="753"/>
      <c r="Y12" s="739"/>
      <c r="Z12" s="745"/>
      <c r="AA12" s="753"/>
      <c r="AB12" s="753"/>
      <c r="AC12" s="744"/>
      <c r="AD12" s="739" t="s">
        <v>350</v>
      </c>
      <c r="AE12" s="753"/>
      <c r="AF12" s="753"/>
      <c r="AG12" s="739"/>
      <c r="AH12" s="745"/>
      <c r="AI12" s="753"/>
      <c r="AJ12" s="753"/>
      <c r="AK12" s="739"/>
      <c r="AL12" s="745"/>
      <c r="AM12" s="753"/>
      <c r="AN12" s="753"/>
      <c r="AO12" s="739"/>
      <c r="AP12" s="745"/>
      <c r="AQ12" s="753"/>
      <c r="AR12" s="753"/>
      <c r="AS12" s="739"/>
      <c r="AT12" s="745"/>
      <c r="AU12" s="753"/>
      <c r="AV12" s="753"/>
      <c r="AW12" s="739"/>
      <c r="AX12" s="745"/>
      <c r="AY12" s="753"/>
      <c r="AZ12" s="753"/>
      <c r="BA12" s="739"/>
      <c r="BP12" s="739"/>
    </row>
    <row r="13" spans="2:70" ht="18.75" customHeight="1">
      <c r="B13" s="754"/>
      <c r="C13" s="754"/>
      <c r="D13" s="754"/>
      <c r="E13" s="753"/>
      <c r="F13" s="753"/>
      <c r="G13" s="753"/>
      <c r="H13" s="753"/>
      <c r="I13" s="753"/>
      <c r="J13" s="753"/>
      <c r="K13" s="753"/>
      <c r="L13" s="753"/>
      <c r="M13" s="753"/>
      <c r="N13" s="753"/>
      <c r="O13" s="753"/>
      <c r="P13" s="753"/>
      <c r="Q13" s="753"/>
      <c r="R13" s="753"/>
      <c r="S13" s="753"/>
      <c r="T13" s="753"/>
      <c r="U13" s="739"/>
      <c r="V13" s="745"/>
      <c r="W13" s="753"/>
      <c r="X13" s="753"/>
      <c r="Y13" s="739"/>
      <c r="Z13" s="745"/>
      <c r="AA13" s="753"/>
      <c r="AB13" s="753"/>
      <c r="AC13" s="744" t="s">
        <v>385</v>
      </c>
      <c r="AD13" s="755" t="s">
        <v>311</v>
      </c>
      <c r="AE13" s="739"/>
      <c r="AF13" s="739"/>
      <c r="AG13" s="739"/>
      <c r="AH13" s="739"/>
      <c r="AI13" s="739"/>
      <c r="AJ13" s="739"/>
      <c r="AK13" s="739"/>
      <c r="AL13" s="739"/>
      <c r="AM13" s="739"/>
      <c r="AN13" s="739"/>
      <c r="AO13" s="739"/>
      <c r="BP13" s="739"/>
    </row>
    <row r="14" spans="2:70" ht="18.75" customHeight="1">
      <c r="B14" s="754"/>
      <c r="C14" s="754"/>
      <c r="D14" s="754"/>
      <c r="E14" s="753"/>
      <c r="F14" s="753"/>
      <c r="G14" s="753"/>
      <c r="H14" s="753"/>
      <c r="I14" s="1662"/>
      <c r="J14" s="1662"/>
      <c r="K14" s="1662"/>
      <c r="L14" s="1662"/>
      <c r="M14" s="1662"/>
      <c r="N14" s="1662"/>
      <c r="O14" s="753"/>
      <c r="P14" s="753"/>
      <c r="Q14" s="753"/>
      <c r="R14" s="756"/>
      <c r="S14" s="753"/>
      <c r="T14" s="753"/>
      <c r="U14" s="739"/>
      <c r="V14" s="745"/>
      <c r="W14" s="753"/>
      <c r="X14" s="753"/>
      <c r="Y14" s="739"/>
      <c r="Z14" s="745"/>
      <c r="AA14" s="753"/>
      <c r="AB14" s="753"/>
      <c r="AC14" s="744"/>
      <c r="AD14" s="739"/>
      <c r="AE14" s="753"/>
      <c r="AF14" s="753"/>
      <c r="AG14" s="739"/>
      <c r="AH14" s="745"/>
      <c r="AI14" s="753"/>
      <c r="AJ14" s="753"/>
      <c r="AK14" s="739"/>
      <c r="AL14" s="745"/>
      <c r="AM14" s="753"/>
      <c r="AN14" s="753"/>
      <c r="AO14" s="739"/>
      <c r="AP14" s="745"/>
      <c r="AQ14" s="753"/>
      <c r="AR14" s="753"/>
      <c r="AS14" s="739"/>
      <c r="AT14" s="745"/>
      <c r="AU14" s="753"/>
      <c r="AV14" s="753"/>
      <c r="AW14" s="739"/>
      <c r="AX14" s="745"/>
      <c r="AY14" s="753"/>
      <c r="AZ14" s="753"/>
      <c r="BA14" s="739"/>
      <c r="BB14" s="745"/>
      <c r="BC14" s="753"/>
      <c r="BD14" s="753"/>
      <c r="BE14" s="739"/>
      <c r="BF14" s="745"/>
      <c r="BG14" s="753"/>
      <c r="BH14" s="753"/>
      <c r="BI14" s="739"/>
      <c r="BJ14" s="745"/>
      <c r="BK14" s="753"/>
      <c r="BL14" s="753"/>
      <c r="BM14" s="739"/>
      <c r="BN14" s="745"/>
      <c r="BO14" s="745"/>
      <c r="BP14" s="739"/>
    </row>
    <row r="15" spans="2:70" ht="18.75" customHeight="1" thickBot="1">
      <c r="B15" s="745"/>
      <c r="C15" s="739"/>
      <c r="D15" s="739"/>
      <c r="E15" s="739"/>
      <c r="F15" s="739"/>
      <c r="G15" s="757"/>
      <c r="H15" s="758"/>
      <c r="I15" s="758"/>
      <c r="J15" s="757"/>
      <c r="K15" s="757"/>
      <c r="L15" s="757"/>
      <c r="M15" s="758"/>
      <c r="N15" s="757"/>
      <c r="O15" s="757"/>
      <c r="P15" s="757"/>
      <c r="Q15" s="758"/>
      <c r="R15" s="757"/>
      <c r="S15" s="757"/>
      <c r="T15" s="757"/>
      <c r="U15" s="758"/>
      <c r="V15" s="757"/>
      <c r="W15" s="757"/>
      <c r="X15" s="757"/>
      <c r="Y15" s="758"/>
      <c r="Z15" s="757"/>
      <c r="AA15" s="757"/>
      <c r="AB15" s="757"/>
      <c r="AC15" s="758"/>
      <c r="AD15" s="757"/>
      <c r="AE15" s="757"/>
      <c r="AF15" s="757"/>
      <c r="AG15" s="758"/>
      <c r="AH15" s="757"/>
      <c r="AI15" s="757"/>
      <c r="AJ15" s="757"/>
      <c r="AK15" s="758"/>
      <c r="AL15" s="757"/>
      <c r="AM15" s="757"/>
      <c r="AN15" s="757"/>
      <c r="AO15" s="758"/>
      <c r="AP15" s="757"/>
      <c r="AQ15" s="757"/>
      <c r="AR15" s="757"/>
      <c r="AS15" s="758"/>
      <c r="AT15" s="757"/>
      <c r="AU15" s="757"/>
      <c r="AV15" s="757"/>
      <c r="AW15" s="758"/>
      <c r="AX15" s="757"/>
      <c r="AY15" s="757"/>
      <c r="AZ15" s="757"/>
      <c r="BA15" s="758"/>
      <c r="BB15" s="757"/>
      <c r="BC15" s="757"/>
      <c r="BD15" s="757"/>
      <c r="BE15" s="758"/>
      <c r="BF15" s="757"/>
      <c r="BG15" s="757"/>
      <c r="BH15" s="757"/>
      <c r="BI15" s="758"/>
      <c r="BJ15" s="757"/>
      <c r="BK15" s="757"/>
      <c r="BL15" s="757"/>
      <c r="BM15" s="758"/>
      <c r="BN15" s="757"/>
      <c r="BO15" s="745"/>
      <c r="BP15" s="739"/>
    </row>
    <row r="16" spans="2:70" ht="18" customHeight="1">
      <c r="B16" s="1663" t="s">
        <v>258</v>
      </c>
      <c r="C16" s="1666" t="s">
        <v>4</v>
      </c>
      <c r="D16" s="1667"/>
      <c r="E16" s="1672" t="s">
        <v>351</v>
      </c>
      <c r="F16" s="1673"/>
      <c r="G16" s="1663"/>
      <c r="H16" s="1667"/>
      <c r="I16" s="1650" t="s">
        <v>386</v>
      </c>
      <c r="J16" s="1650"/>
      <c r="K16" s="1651"/>
      <c r="L16" s="1651"/>
      <c r="M16" s="1650" t="s">
        <v>387</v>
      </c>
      <c r="N16" s="1650"/>
      <c r="O16" s="1651"/>
      <c r="P16" s="1651"/>
      <c r="Q16" s="1650" t="s">
        <v>388</v>
      </c>
      <c r="R16" s="1650"/>
      <c r="S16" s="1651"/>
      <c r="T16" s="1651"/>
      <c r="U16" s="1650" t="s">
        <v>389</v>
      </c>
      <c r="V16" s="1650"/>
      <c r="W16" s="1651"/>
      <c r="X16" s="1651"/>
      <c r="Y16" s="1650" t="s">
        <v>390</v>
      </c>
      <c r="Z16" s="1650"/>
      <c r="AA16" s="1651"/>
      <c r="AB16" s="1651"/>
      <c r="AC16" s="1650" t="s">
        <v>391</v>
      </c>
      <c r="AD16" s="1650"/>
      <c r="AE16" s="1651"/>
      <c r="AF16" s="1651"/>
      <c r="AG16" s="1650" t="s">
        <v>392</v>
      </c>
      <c r="AH16" s="1650"/>
      <c r="AI16" s="1651"/>
      <c r="AJ16" s="1651"/>
      <c r="AK16" s="1650" t="s">
        <v>393</v>
      </c>
      <c r="AL16" s="1650"/>
      <c r="AM16" s="1651"/>
      <c r="AN16" s="1651"/>
      <c r="AO16" s="1650" t="s">
        <v>394</v>
      </c>
      <c r="AP16" s="1650"/>
      <c r="AQ16" s="1651"/>
      <c r="AR16" s="1651"/>
      <c r="AS16" s="1650" t="s">
        <v>395</v>
      </c>
      <c r="AT16" s="1650"/>
      <c r="AU16" s="1651"/>
      <c r="AV16" s="1651"/>
      <c r="AW16" s="1640" t="s">
        <v>396</v>
      </c>
      <c r="AX16" s="1640"/>
      <c r="AY16" s="1651"/>
      <c r="AZ16" s="1651"/>
      <c r="BA16" s="1653" t="s">
        <v>397</v>
      </c>
      <c r="BB16" s="1650"/>
      <c r="BC16" s="1651"/>
      <c r="BD16" s="1651"/>
      <c r="BE16" s="1650" t="s">
        <v>398</v>
      </c>
      <c r="BF16" s="1650"/>
      <c r="BG16" s="1651"/>
      <c r="BH16" s="1651"/>
      <c r="BI16" s="1650" t="s">
        <v>399</v>
      </c>
      <c r="BJ16" s="1650"/>
      <c r="BK16" s="1651"/>
      <c r="BL16" s="1651"/>
      <c r="BM16" s="1640" t="s">
        <v>400</v>
      </c>
      <c r="BN16" s="1641"/>
      <c r="BO16" s="1642" t="s">
        <v>206</v>
      </c>
      <c r="BP16" s="1644" t="s">
        <v>272</v>
      </c>
      <c r="BR16" s="740" t="s">
        <v>352</v>
      </c>
    </row>
    <row r="17" spans="2:70" ht="18.75" customHeight="1">
      <c r="B17" s="1664"/>
      <c r="C17" s="1668"/>
      <c r="D17" s="1669"/>
      <c r="E17" s="759" t="s">
        <v>353</v>
      </c>
      <c r="F17" s="1646" t="s">
        <v>354</v>
      </c>
      <c r="G17" s="1664"/>
      <c r="H17" s="1669"/>
      <c r="I17" s="1534" t="s">
        <v>276</v>
      </c>
      <c r="J17" s="1648" t="s">
        <v>355</v>
      </c>
      <c r="K17" s="1652"/>
      <c r="L17" s="1652"/>
      <c r="M17" s="1534" t="s">
        <v>276</v>
      </c>
      <c r="N17" s="1648" t="s">
        <v>371</v>
      </c>
      <c r="O17" s="1652"/>
      <c r="P17" s="1652"/>
      <c r="Q17" s="1534" t="s">
        <v>276</v>
      </c>
      <c r="R17" s="1648" t="s">
        <v>371</v>
      </c>
      <c r="S17" s="1652"/>
      <c r="T17" s="1652"/>
      <c r="U17" s="1534" t="s">
        <v>276</v>
      </c>
      <c r="V17" s="1648" t="s">
        <v>371</v>
      </c>
      <c r="W17" s="1652"/>
      <c r="X17" s="1652"/>
      <c r="Y17" s="1534" t="s">
        <v>276</v>
      </c>
      <c r="Z17" s="1648" t="s">
        <v>371</v>
      </c>
      <c r="AA17" s="1652"/>
      <c r="AB17" s="1652"/>
      <c r="AC17" s="1534" t="s">
        <v>276</v>
      </c>
      <c r="AD17" s="1648" t="s">
        <v>371</v>
      </c>
      <c r="AE17" s="1652"/>
      <c r="AF17" s="1652"/>
      <c r="AG17" s="1658" t="s">
        <v>276</v>
      </c>
      <c r="AH17" s="1656" t="s">
        <v>371</v>
      </c>
      <c r="AI17" s="1652"/>
      <c r="AJ17" s="1652"/>
      <c r="AK17" s="1658" t="s">
        <v>276</v>
      </c>
      <c r="AL17" s="1656" t="s">
        <v>371</v>
      </c>
      <c r="AM17" s="1652"/>
      <c r="AN17" s="1652"/>
      <c r="AO17" s="1534" t="s">
        <v>276</v>
      </c>
      <c r="AP17" s="1648" t="s">
        <v>371</v>
      </c>
      <c r="AQ17" s="1652"/>
      <c r="AR17" s="1652"/>
      <c r="AS17" s="1534" t="s">
        <v>276</v>
      </c>
      <c r="AT17" s="1648" t="s">
        <v>371</v>
      </c>
      <c r="AU17" s="1652"/>
      <c r="AV17" s="1652"/>
      <c r="AW17" s="1534" t="s">
        <v>276</v>
      </c>
      <c r="AX17" s="1648" t="s">
        <v>371</v>
      </c>
      <c r="AY17" s="1652"/>
      <c r="AZ17" s="1652"/>
      <c r="BA17" s="1654" t="s">
        <v>276</v>
      </c>
      <c r="BB17" s="1656" t="s">
        <v>371</v>
      </c>
      <c r="BC17" s="1652"/>
      <c r="BD17" s="1652"/>
      <c r="BE17" s="1534" t="s">
        <v>276</v>
      </c>
      <c r="BF17" s="1648" t="s">
        <v>371</v>
      </c>
      <c r="BG17" s="1652"/>
      <c r="BH17" s="1652"/>
      <c r="BI17" s="1534" t="s">
        <v>276</v>
      </c>
      <c r="BJ17" s="1648" t="s">
        <v>371</v>
      </c>
      <c r="BK17" s="1652"/>
      <c r="BL17" s="1652"/>
      <c r="BM17" s="1534" t="s">
        <v>276</v>
      </c>
      <c r="BN17" s="1634" t="s">
        <v>371</v>
      </c>
      <c r="BO17" s="1643"/>
      <c r="BP17" s="1645"/>
      <c r="BR17" s="740" t="s">
        <v>372</v>
      </c>
    </row>
    <row r="18" spans="2:70" ht="19.5" customHeight="1" thickBot="1">
      <c r="B18" s="1665"/>
      <c r="C18" s="1670"/>
      <c r="D18" s="1671"/>
      <c r="E18" s="760" t="s">
        <v>360</v>
      </c>
      <c r="F18" s="1647"/>
      <c r="G18" s="1664"/>
      <c r="H18" s="1669"/>
      <c r="I18" s="1633"/>
      <c r="J18" s="1649"/>
      <c r="K18" s="1652"/>
      <c r="L18" s="1652"/>
      <c r="M18" s="1633"/>
      <c r="N18" s="1649"/>
      <c r="O18" s="1652"/>
      <c r="P18" s="1652"/>
      <c r="Q18" s="1633"/>
      <c r="R18" s="1649"/>
      <c r="S18" s="1652"/>
      <c r="T18" s="1652"/>
      <c r="U18" s="1633"/>
      <c r="V18" s="1649"/>
      <c r="W18" s="1652"/>
      <c r="X18" s="1652"/>
      <c r="Y18" s="1633"/>
      <c r="Z18" s="1649"/>
      <c r="AA18" s="1652"/>
      <c r="AB18" s="1652"/>
      <c r="AC18" s="1633"/>
      <c r="AD18" s="1649"/>
      <c r="AE18" s="1652"/>
      <c r="AF18" s="1652"/>
      <c r="AG18" s="1659"/>
      <c r="AH18" s="1657"/>
      <c r="AI18" s="1652"/>
      <c r="AJ18" s="1652"/>
      <c r="AK18" s="1659"/>
      <c r="AL18" s="1657"/>
      <c r="AM18" s="1652"/>
      <c r="AN18" s="1652"/>
      <c r="AO18" s="1633"/>
      <c r="AP18" s="1649"/>
      <c r="AQ18" s="1652"/>
      <c r="AR18" s="1652"/>
      <c r="AS18" s="1633"/>
      <c r="AT18" s="1649"/>
      <c r="AU18" s="1652"/>
      <c r="AV18" s="1652"/>
      <c r="AW18" s="1633"/>
      <c r="AX18" s="1649"/>
      <c r="AY18" s="1652"/>
      <c r="AZ18" s="1652"/>
      <c r="BA18" s="1655"/>
      <c r="BB18" s="1657"/>
      <c r="BC18" s="1652"/>
      <c r="BD18" s="1652"/>
      <c r="BE18" s="1633"/>
      <c r="BF18" s="1649"/>
      <c r="BG18" s="1652"/>
      <c r="BH18" s="1652"/>
      <c r="BI18" s="1633"/>
      <c r="BJ18" s="1649"/>
      <c r="BK18" s="1652"/>
      <c r="BL18" s="1652"/>
      <c r="BM18" s="1633"/>
      <c r="BN18" s="1635"/>
      <c r="BO18" s="1643"/>
      <c r="BP18" s="1645"/>
    </row>
    <row r="19" spans="2:70" ht="14.25" thickTop="1">
      <c r="B19" s="1538" t="s">
        <v>403</v>
      </c>
      <c r="C19" s="1540" t="s">
        <v>404</v>
      </c>
      <c r="D19" s="1541"/>
      <c r="E19" s="761">
        <v>41364</v>
      </c>
      <c r="F19" s="1636" t="str">
        <f>IF($E19="","",IF(ISERROR(DATEDIF(E19,E20,"Y")&amp;"年"&amp;DATEDIF(E19,E20,"YM")&amp;"月")=TRUE,"0年0月",DATEDIF(E19,E20,"Y")&amp;"年"&amp;DATEDIF(E19,E20,"YM")&amp;"月"))</f>
        <v>4年0月</v>
      </c>
      <c r="G19" s="1637">
        <v>42704</v>
      </c>
      <c r="H19" s="1638">
        <f>IF(ISERROR(DATEDIF($E19,G19,"Y"))=TRUE,0,DATEDIF($E19,G19,"Y"))</f>
        <v>3</v>
      </c>
      <c r="I19" s="1639"/>
      <c r="J19" s="1626" t="str">
        <f>IF(I19="","",IF(H19&lt;3,"×","○"))</f>
        <v/>
      </c>
      <c r="K19" s="1627">
        <v>42734</v>
      </c>
      <c r="L19" s="1624">
        <f>IF(ISERROR(DATEDIF($E19,K19,"Y"))=TRUE,0,DATEDIF($E19,K19,"Y"))</f>
        <v>3</v>
      </c>
      <c r="M19" s="1625"/>
      <c r="N19" s="1626" t="str">
        <f>IF(M19="","",IF(L19&lt;3,"×","○"))</f>
        <v/>
      </c>
      <c r="O19" s="1631">
        <v>42766</v>
      </c>
      <c r="P19" s="1624">
        <f>IF(ISERROR(DATEDIF($E19,O19,"Y"))=TRUE,0,DATEDIF($E19,O19,"Y"))</f>
        <v>3</v>
      </c>
      <c r="Q19" s="1625"/>
      <c r="R19" s="1626" t="str">
        <f>IF(Q19="","",IF(P19&lt;3,"×","○"))</f>
        <v/>
      </c>
      <c r="S19" s="1627">
        <v>42794</v>
      </c>
      <c r="T19" s="1624">
        <f>IF(ISERROR(DATEDIF($E19,S19,"Y"))=TRUE,0,DATEDIF($E19,S19,"Y"))</f>
        <v>3</v>
      </c>
      <c r="U19" s="1625"/>
      <c r="V19" s="1626" t="str">
        <f>IF(U19="","",IF(T19&lt;3,"×","○"))</f>
        <v/>
      </c>
      <c r="W19" s="1631">
        <v>42825</v>
      </c>
      <c r="X19" s="1624">
        <f>IF(ISERROR(DATEDIF($E19,W19,"Y"))=TRUE,0,DATEDIF($E19,W19,"Y"))</f>
        <v>4</v>
      </c>
      <c r="Y19" s="1625"/>
      <c r="Z19" s="1630" t="str">
        <f>IF(Y19="","",IF(X19&lt;3,"×","○"))</f>
        <v/>
      </c>
      <c r="AA19" s="1627">
        <v>42855</v>
      </c>
      <c r="AB19" s="1624">
        <f>IF(ISERROR(DATEDIF($E19,AA19,"Y"))=TRUE,0,DATEDIF($E19,AA19,"Y"))</f>
        <v>4</v>
      </c>
      <c r="AC19" s="1625">
        <v>1</v>
      </c>
      <c r="AD19" s="1626" t="str">
        <f>IF(AC19="","",IF(AB19&lt;3,"×","○"))</f>
        <v>○</v>
      </c>
      <c r="AE19" s="1627">
        <v>42886</v>
      </c>
      <c r="AF19" s="1624">
        <f>IF(ISERROR(DATEDIF($E19,AE19,"Y"))=TRUE,0,DATEDIF($E19,AE19,"Y"))</f>
        <v>4</v>
      </c>
      <c r="AG19" s="1625">
        <v>1</v>
      </c>
      <c r="AH19" s="1626" t="str">
        <f>IF(AG19="","",IF(AF19&lt;3,"×","○"))</f>
        <v>○</v>
      </c>
      <c r="AI19" s="1627">
        <v>42916</v>
      </c>
      <c r="AJ19" s="1624">
        <f>IF(ISERROR(DATEDIF($E19,AI19,"Y"))=TRUE,0,DATEDIF($E19,AI19,"Y"))</f>
        <v>4</v>
      </c>
      <c r="AK19" s="1625">
        <v>1</v>
      </c>
      <c r="AL19" s="1626" t="str">
        <f>IF(AK19="","",IF(AJ19&lt;3,"×","○"))</f>
        <v>○</v>
      </c>
      <c r="AM19" s="1627">
        <v>42947</v>
      </c>
      <c r="AN19" s="1624">
        <f>IF(ISERROR(DATEDIF($E19,AM19,"Y"))=TRUE,0,DATEDIF($E19,AM19,"Y"))</f>
        <v>4</v>
      </c>
      <c r="AO19" s="1625"/>
      <c r="AP19" s="1626" t="str">
        <f>IF(AO19="","",IF(AN19&lt;3,"×","○"))</f>
        <v/>
      </c>
      <c r="AQ19" s="1627">
        <v>42978</v>
      </c>
      <c r="AR19" s="1624">
        <f>IF(ISERROR(DATEDIF($E19,AQ19,"Y"))=TRUE,0,DATEDIF($E19,AQ19,"Y"))</f>
        <v>4</v>
      </c>
      <c r="AS19" s="1625"/>
      <c r="AT19" s="1626" t="str">
        <f>IF(AS19="","",IF(AR19&lt;3,"×","○"))</f>
        <v/>
      </c>
      <c r="AU19" s="1627">
        <v>43008</v>
      </c>
      <c r="AV19" s="1624">
        <f>IF(ISERROR(DATEDIF($E19,AU19,"Y"))=TRUE,0,DATEDIF($E19,AU19,"Y"))</f>
        <v>4</v>
      </c>
      <c r="AW19" s="1625"/>
      <c r="AX19" s="1626" t="str">
        <f>IF(AW19="","",IF(AV19&lt;3,"×","○"))</f>
        <v/>
      </c>
      <c r="AY19" s="1627">
        <v>43039</v>
      </c>
      <c r="AZ19" s="1624">
        <f>IF(ISERROR(DATEDIF($E19,AY19,"Y"))=TRUE,0,DATEDIF($E19,AY19,"Y"))</f>
        <v>4</v>
      </c>
      <c r="BA19" s="1628"/>
      <c r="BB19" s="1626" t="str">
        <f>IF(BA19="","",IF(AX19&lt;3,"×","○"))</f>
        <v/>
      </c>
      <c r="BC19" s="1627">
        <v>43069</v>
      </c>
      <c r="BD19" s="1624">
        <f>IF(ISERROR(DATEDIF($E19,BC19,"Y"))=TRUE,0,DATEDIF($E19,BC19,"Y"))</f>
        <v>4</v>
      </c>
      <c r="BE19" s="1625"/>
      <c r="BF19" s="1626" t="str">
        <f>IF(BE19="","",IF(BD19&lt;3,"×","○"))</f>
        <v/>
      </c>
      <c r="BG19" s="1627">
        <v>43100</v>
      </c>
      <c r="BH19" s="1624">
        <f>IF(ISERROR(DATEDIF($E19,BG19,"Y"))=TRUE,0,DATEDIF($E19,BG19,"Y"))</f>
        <v>4</v>
      </c>
      <c r="BI19" s="1625"/>
      <c r="BJ19" s="1626" t="str">
        <f>IF(BI19="","",IF(BH19&lt;3,"×","○"))</f>
        <v/>
      </c>
      <c r="BK19" s="1627">
        <v>43131</v>
      </c>
      <c r="BL19" s="1624">
        <f>IF(ISERROR(DATEDIF($E19,BK19,"Y"))=TRUE,0,DATEDIF($E19,BK19,"Y"))</f>
        <v>4</v>
      </c>
      <c r="BM19" s="1625"/>
      <c r="BN19" s="1619" t="str">
        <f>IF(BM19="","",IF(BL19&lt;3,"×","○"))</f>
        <v/>
      </c>
      <c r="BO19" s="1620">
        <f>SUM(I19,M19,Q19,U19,Y19,AC19,AG19,AK19,AO19,AS19,AW19)</f>
        <v>3</v>
      </c>
      <c r="BP19" s="1621"/>
      <c r="BQ19" s="762"/>
    </row>
    <row r="20" spans="2:70">
      <c r="B20" s="1539"/>
      <c r="C20" s="1521"/>
      <c r="D20" s="1522"/>
      <c r="E20" s="763">
        <v>42855</v>
      </c>
      <c r="F20" s="1605"/>
      <c r="G20" s="1614"/>
      <c r="H20" s="1615"/>
      <c r="I20" s="1611"/>
      <c r="J20" s="1599"/>
      <c r="K20" s="1601"/>
      <c r="L20" s="1602"/>
      <c r="M20" s="1496"/>
      <c r="N20" s="1599"/>
      <c r="O20" s="1632"/>
      <c r="P20" s="1629"/>
      <c r="Q20" s="1496"/>
      <c r="R20" s="1599"/>
      <c r="S20" s="1601"/>
      <c r="T20" s="1602"/>
      <c r="U20" s="1496"/>
      <c r="V20" s="1599"/>
      <c r="W20" s="1632"/>
      <c r="X20" s="1629"/>
      <c r="Y20" s="1496"/>
      <c r="Z20" s="1618"/>
      <c r="AA20" s="1601"/>
      <c r="AB20" s="1602"/>
      <c r="AC20" s="1496"/>
      <c r="AD20" s="1599"/>
      <c r="AE20" s="1601"/>
      <c r="AF20" s="1602"/>
      <c r="AG20" s="1496"/>
      <c r="AH20" s="1599"/>
      <c r="AI20" s="1601"/>
      <c r="AJ20" s="1602"/>
      <c r="AK20" s="1496"/>
      <c r="AL20" s="1599"/>
      <c r="AM20" s="1601"/>
      <c r="AN20" s="1602"/>
      <c r="AO20" s="1496"/>
      <c r="AP20" s="1599"/>
      <c r="AQ20" s="1601"/>
      <c r="AR20" s="1602"/>
      <c r="AS20" s="1496"/>
      <c r="AT20" s="1599"/>
      <c r="AU20" s="1601"/>
      <c r="AV20" s="1602"/>
      <c r="AW20" s="1496"/>
      <c r="AX20" s="1599"/>
      <c r="AY20" s="1601"/>
      <c r="AZ20" s="1602"/>
      <c r="BA20" s="1502"/>
      <c r="BB20" s="1599"/>
      <c r="BC20" s="1601"/>
      <c r="BD20" s="1602"/>
      <c r="BE20" s="1496"/>
      <c r="BF20" s="1599"/>
      <c r="BG20" s="1601"/>
      <c r="BH20" s="1602"/>
      <c r="BI20" s="1496"/>
      <c r="BJ20" s="1599"/>
      <c r="BK20" s="1601"/>
      <c r="BL20" s="1602"/>
      <c r="BM20" s="1496"/>
      <c r="BN20" s="1588"/>
      <c r="BO20" s="1590"/>
      <c r="BP20" s="1622"/>
      <c r="BQ20" s="762"/>
    </row>
    <row r="21" spans="2:70">
      <c r="B21" s="1510" t="s">
        <v>403</v>
      </c>
      <c r="C21" s="1512" t="s">
        <v>405</v>
      </c>
      <c r="D21" s="1513"/>
      <c r="E21" s="764">
        <v>41794</v>
      </c>
      <c r="F21" s="1605" t="str">
        <f>IF($E21="","",IF(ISERROR(DATEDIF(E21,E22,"Y")&amp;"年"&amp;DATEDIF(E21,E22,"YM")&amp;"月")=TRUE,"0年0月",DATEDIF(E21,E22,"Y")&amp;"年"&amp;DATEDIF(E21,E22,"YM")&amp;"月"))</f>
        <v>2年10月</v>
      </c>
      <c r="G21" s="1607">
        <v>42704</v>
      </c>
      <c r="H21" s="1609">
        <f>IF(ISERROR(DATEDIF($E21,G21,"Y"))=TRUE,0,DATEDIF($E21,G21,"Y"))</f>
        <v>2</v>
      </c>
      <c r="I21" s="1611"/>
      <c r="J21" s="1599" t="str">
        <f>IF(I21="","",IF(H21&lt;3,"×","○"))</f>
        <v/>
      </c>
      <c r="K21" s="1595">
        <v>42734</v>
      </c>
      <c r="L21" s="1597">
        <f>IF(ISERROR(DATEDIF($E21,K21,"Y"))=TRUE,0,DATEDIF($E21,K21,"Y"))</f>
        <v>2</v>
      </c>
      <c r="M21" s="1496"/>
      <c r="N21" s="1599" t="str">
        <f>IF(M21="","",IF(L21&lt;3,"×","○"))</f>
        <v/>
      </c>
      <c r="O21" s="1601">
        <v>42766</v>
      </c>
      <c r="P21" s="1602">
        <f>IF(ISERROR(DATEDIF($E21,O21,"Y"))=TRUE,0,DATEDIF($E21,O21,"Y"))</f>
        <v>2</v>
      </c>
      <c r="Q21" s="1496"/>
      <c r="R21" s="1599" t="str">
        <f>IF(Q21="","",IF(P21&lt;3,"×","○"))</f>
        <v/>
      </c>
      <c r="S21" s="1595">
        <v>42794</v>
      </c>
      <c r="T21" s="1597">
        <f>IF(ISERROR(DATEDIF($E21,S21,"Y"))=TRUE,0,DATEDIF($E21,S21,"Y"))</f>
        <v>2</v>
      </c>
      <c r="U21" s="1496"/>
      <c r="V21" s="1599" t="str">
        <f>IF(U21="","",IF(T21&lt;3,"×","○"))</f>
        <v/>
      </c>
      <c r="W21" s="1601">
        <v>42825</v>
      </c>
      <c r="X21" s="1602">
        <f>IF(ISERROR(DATEDIF($E21,W21,"Y"))=TRUE,0,DATEDIF($E21,W21,"Y"))</f>
        <v>2</v>
      </c>
      <c r="Y21" s="1496"/>
      <c r="Z21" s="1617" t="str">
        <f>IF(Y21="","",IF(X21&lt;3,"×","○"))</f>
        <v/>
      </c>
      <c r="AA21" s="1595">
        <v>42855</v>
      </c>
      <c r="AB21" s="1597">
        <f>IF(ISERROR(DATEDIF($E21,AA21,"Y"))=TRUE,0,DATEDIF($E21,AA21,"Y"))</f>
        <v>2</v>
      </c>
      <c r="AC21" s="1496">
        <v>0.3</v>
      </c>
      <c r="AD21" s="1599" t="str">
        <f>IF(AC21="","",IF(AB21&lt;3,"×","○"))</f>
        <v>×</v>
      </c>
      <c r="AE21" s="1595">
        <v>42886</v>
      </c>
      <c r="AF21" s="1597">
        <f>IF(ISERROR(DATEDIF($E21,AE21,"Y"))=TRUE,0,DATEDIF($E21,AE21,"Y"))</f>
        <v>2</v>
      </c>
      <c r="AG21" s="1496">
        <v>0.3</v>
      </c>
      <c r="AH21" s="1599" t="str">
        <f>IF(AG21="","",IF(AF21&lt;3,"×","○"))</f>
        <v>×</v>
      </c>
      <c r="AI21" s="1595">
        <v>42916</v>
      </c>
      <c r="AJ21" s="1597">
        <f>IF(ISERROR(DATEDIF($E21,AI21,"Y"))=TRUE,0,DATEDIF($E21,AI21,"Y"))</f>
        <v>3</v>
      </c>
      <c r="AK21" s="1496">
        <v>0.3</v>
      </c>
      <c r="AL21" s="1599" t="str">
        <f>IF(AK21="","",IF(AJ21&lt;3,"×","○"))</f>
        <v>○</v>
      </c>
      <c r="AM21" s="1595">
        <v>42947</v>
      </c>
      <c r="AN21" s="1597">
        <f>IF(ISERROR(DATEDIF($E21,AM21,"Y"))=TRUE,0,DATEDIF($E21,AM21,"Y"))</f>
        <v>3</v>
      </c>
      <c r="AO21" s="1496"/>
      <c r="AP21" s="1599" t="str">
        <f>IF(AO21="","",IF(AN21&lt;3,"×","○"))</f>
        <v/>
      </c>
      <c r="AQ21" s="1595">
        <v>42978</v>
      </c>
      <c r="AR21" s="1597">
        <f>IF(ISERROR(DATEDIF($E21,AQ21,"Y"))=TRUE,0,DATEDIF($E21,AQ21,"Y"))</f>
        <v>3</v>
      </c>
      <c r="AS21" s="1496"/>
      <c r="AT21" s="1599" t="str">
        <f>IF(AS21="","",IF(AR21&lt;3,"×","○"))</f>
        <v/>
      </c>
      <c r="AU21" s="1595">
        <v>43008</v>
      </c>
      <c r="AV21" s="1597">
        <f>IF(ISERROR(DATEDIF($E21,AU21,"Y"))=TRUE,0,DATEDIF($E21,AU21,"Y"))</f>
        <v>3</v>
      </c>
      <c r="AW21" s="1496"/>
      <c r="AX21" s="1599" t="str">
        <f>IF(AW21="","",IF(AV21&lt;3,"×","○"))</f>
        <v/>
      </c>
      <c r="AY21" s="1595">
        <v>43039</v>
      </c>
      <c r="AZ21" s="1597">
        <f>IF(ISERROR(DATEDIF($E21,AY21,"Y"))=TRUE,0,DATEDIF($E21,AY21,"Y"))</f>
        <v>3</v>
      </c>
      <c r="BA21" s="1502"/>
      <c r="BB21" s="1599" t="str">
        <f>IF(BA21="","",IF(AX21&lt;3,"×","○"))</f>
        <v/>
      </c>
      <c r="BC21" s="1595">
        <v>43069</v>
      </c>
      <c r="BD21" s="1597">
        <f>IF(ISERROR(DATEDIF($E21,BC21,"Y"))=TRUE,0,DATEDIF($E21,BC21,"Y"))</f>
        <v>3</v>
      </c>
      <c r="BE21" s="1496"/>
      <c r="BF21" s="1599" t="str">
        <f>IF(BE21="","",IF(BD21&lt;3,"×","○"))</f>
        <v/>
      </c>
      <c r="BG21" s="1595">
        <v>43100</v>
      </c>
      <c r="BH21" s="1597">
        <f>IF(ISERROR(DATEDIF($E21,BG21,"Y"))=TRUE,0,DATEDIF($E21,BG21,"Y"))</f>
        <v>3</v>
      </c>
      <c r="BI21" s="1496"/>
      <c r="BJ21" s="1599" t="str">
        <f>IF(BI21="","",IF(BH21&lt;3,"×","○"))</f>
        <v/>
      </c>
      <c r="BK21" s="1595">
        <v>43131</v>
      </c>
      <c r="BL21" s="1597">
        <f>IF(ISERROR(DATEDIF($E21,BK21,"Y"))=TRUE,0,DATEDIF($E21,BK21,"Y"))</f>
        <v>3</v>
      </c>
      <c r="BM21" s="1496"/>
      <c r="BN21" s="1588" t="str">
        <f>IF(BM21="","",IF(BL21&lt;3,"×","○"))</f>
        <v/>
      </c>
      <c r="BO21" s="1616">
        <f>SUM(I21,M21,Q21,U21,Y21,AC21,AG21,AK21,AO21,AS21,AW21)</f>
        <v>0.89999999999999991</v>
      </c>
      <c r="BP21" s="1622"/>
      <c r="BQ21" s="762"/>
    </row>
    <row r="22" spans="2:70">
      <c r="B22" s="1511"/>
      <c r="C22" s="1521"/>
      <c r="D22" s="1522"/>
      <c r="E22" s="727">
        <f>IF(E21="","",$E$20)</f>
        <v>42855</v>
      </c>
      <c r="F22" s="1605"/>
      <c r="G22" s="1614"/>
      <c r="H22" s="1615"/>
      <c r="I22" s="1611"/>
      <c r="J22" s="1599"/>
      <c r="K22" s="1601"/>
      <c r="L22" s="1602"/>
      <c r="M22" s="1496"/>
      <c r="N22" s="1599"/>
      <c r="O22" s="1601"/>
      <c r="P22" s="1602"/>
      <c r="Q22" s="1496"/>
      <c r="R22" s="1599"/>
      <c r="S22" s="1601"/>
      <c r="T22" s="1602"/>
      <c r="U22" s="1496"/>
      <c r="V22" s="1599"/>
      <c r="W22" s="1601"/>
      <c r="X22" s="1602"/>
      <c r="Y22" s="1496"/>
      <c r="Z22" s="1618"/>
      <c r="AA22" s="1601"/>
      <c r="AB22" s="1602"/>
      <c r="AC22" s="1496"/>
      <c r="AD22" s="1599"/>
      <c r="AE22" s="1601"/>
      <c r="AF22" s="1602"/>
      <c r="AG22" s="1496"/>
      <c r="AH22" s="1599"/>
      <c r="AI22" s="1601"/>
      <c r="AJ22" s="1602"/>
      <c r="AK22" s="1496"/>
      <c r="AL22" s="1599"/>
      <c r="AM22" s="1601"/>
      <c r="AN22" s="1602"/>
      <c r="AO22" s="1496"/>
      <c r="AP22" s="1599"/>
      <c r="AQ22" s="1601"/>
      <c r="AR22" s="1602"/>
      <c r="AS22" s="1496"/>
      <c r="AT22" s="1599"/>
      <c r="AU22" s="1601"/>
      <c r="AV22" s="1602"/>
      <c r="AW22" s="1496"/>
      <c r="AX22" s="1599"/>
      <c r="AY22" s="1601"/>
      <c r="AZ22" s="1602"/>
      <c r="BA22" s="1502"/>
      <c r="BB22" s="1599"/>
      <c r="BC22" s="1601"/>
      <c r="BD22" s="1602"/>
      <c r="BE22" s="1496"/>
      <c r="BF22" s="1599"/>
      <c r="BG22" s="1601"/>
      <c r="BH22" s="1602"/>
      <c r="BI22" s="1496"/>
      <c r="BJ22" s="1599"/>
      <c r="BK22" s="1601"/>
      <c r="BL22" s="1602"/>
      <c r="BM22" s="1496"/>
      <c r="BN22" s="1588"/>
      <c r="BO22" s="1613"/>
      <c r="BP22" s="1622"/>
      <c r="BQ22" s="762"/>
    </row>
    <row r="23" spans="2:70">
      <c r="B23" s="1510" t="s">
        <v>171</v>
      </c>
      <c r="C23" s="1512" t="s">
        <v>406</v>
      </c>
      <c r="D23" s="1513"/>
      <c r="E23" s="764">
        <v>41820</v>
      </c>
      <c r="F23" s="1605" t="str">
        <f>IF($E23="","",IF(ISERROR(DATEDIF(E23,E24,"Y")&amp;"年"&amp;DATEDIF(E23,E24,"YM")&amp;"月")=TRUE,"0年0月",DATEDIF(E23,E24,"Y")&amp;"年"&amp;DATEDIF(E23,E24,"YM")&amp;"月"))</f>
        <v>2年10月</v>
      </c>
      <c r="G23" s="1607">
        <v>42704</v>
      </c>
      <c r="H23" s="1609">
        <f>IF(ISERROR(DATEDIF($E23,G23,"Y"))=TRUE,0,DATEDIF($E23,G23,"Y"))</f>
        <v>2</v>
      </c>
      <c r="I23" s="1611"/>
      <c r="J23" s="1599" t="str">
        <f>IF(I23="","",IF(H23&lt;3,"×","○"))</f>
        <v/>
      </c>
      <c r="K23" s="1595">
        <v>42734</v>
      </c>
      <c r="L23" s="1597">
        <f>IF(ISERROR(DATEDIF($E23,K23,"Y"))=TRUE,0,DATEDIF($E23,K23,"Y"))</f>
        <v>2</v>
      </c>
      <c r="M23" s="1496"/>
      <c r="N23" s="1599" t="str">
        <f>IF(M23="","",IF(L23&lt;3,"×","○"))</f>
        <v/>
      </c>
      <c r="O23" s="1601">
        <v>42766</v>
      </c>
      <c r="P23" s="1602">
        <f>IF(ISERROR(DATEDIF($E23,O23,"Y"))=TRUE,0,DATEDIF($E23,O23,"Y"))</f>
        <v>2</v>
      </c>
      <c r="Q23" s="1496"/>
      <c r="R23" s="1599" t="str">
        <f>IF(Q23="","",IF(P23&lt;3,"×","○"))</f>
        <v/>
      </c>
      <c r="S23" s="1595">
        <v>42794</v>
      </c>
      <c r="T23" s="1597">
        <f>IF(ISERROR(DATEDIF($E23,S23,"Y"))=TRUE,0,DATEDIF($E23,S23,"Y"))</f>
        <v>2</v>
      </c>
      <c r="U23" s="1496"/>
      <c r="V23" s="1599" t="str">
        <f>IF(U23="","",IF(T23&lt;3,"×","○"))</f>
        <v/>
      </c>
      <c r="W23" s="1601">
        <v>42825</v>
      </c>
      <c r="X23" s="1602">
        <f>IF(ISERROR(DATEDIF($E23,W23,"Y"))=TRUE,0,DATEDIF($E23,W23,"Y"))</f>
        <v>2</v>
      </c>
      <c r="Y23" s="1496"/>
      <c r="Z23" s="1617" t="str">
        <f>IF(Y23="","",IF(X23&lt;3,"×","○"))</f>
        <v/>
      </c>
      <c r="AA23" s="1595">
        <v>42855</v>
      </c>
      <c r="AB23" s="1597">
        <f>IF(ISERROR(DATEDIF($E23,AA23,"Y"))=TRUE,0,DATEDIF($E23,AA23,"Y"))</f>
        <v>2</v>
      </c>
      <c r="AC23" s="1496">
        <v>1</v>
      </c>
      <c r="AD23" s="1599" t="str">
        <f>IF(AC23="","",IF(AB23&lt;3,"×","○"))</f>
        <v>×</v>
      </c>
      <c r="AE23" s="1595">
        <v>42886</v>
      </c>
      <c r="AF23" s="1597">
        <f>IF(ISERROR(DATEDIF($E23,AE23,"Y"))=TRUE,0,DATEDIF($E23,AE23,"Y"))</f>
        <v>2</v>
      </c>
      <c r="AG23" s="1496">
        <v>1</v>
      </c>
      <c r="AH23" s="1599" t="str">
        <f>IF(AG23="","",IF(AF23&lt;3,"×","○"))</f>
        <v>×</v>
      </c>
      <c r="AI23" s="1595">
        <v>42916</v>
      </c>
      <c r="AJ23" s="1597">
        <f>IF(ISERROR(DATEDIF($E23,AI23,"Y"))=TRUE,0,DATEDIF($E23,AI23,"Y"))</f>
        <v>3</v>
      </c>
      <c r="AK23" s="1496">
        <v>1</v>
      </c>
      <c r="AL23" s="1599" t="str">
        <f>IF(AK23="","",IF(AJ23&lt;3,"×","○"))</f>
        <v>○</v>
      </c>
      <c r="AM23" s="1595">
        <v>42947</v>
      </c>
      <c r="AN23" s="1597">
        <f>IF(ISERROR(DATEDIF($E23,AM23,"Y"))=TRUE,0,DATEDIF($E23,AM23,"Y"))</f>
        <v>3</v>
      </c>
      <c r="AO23" s="1496"/>
      <c r="AP23" s="1599" t="str">
        <f>IF(AO23="","",IF(AN23&lt;3,"×","○"))</f>
        <v/>
      </c>
      <c r="AQ23" s="1595">
        <v>42978</v>
      </c>
      <c r="AR23" s="1597">
        <f>IF(ISERROR(DATEDIF($E23,AQ23,"Y"))=TRUE,0,DATEDIF($E23,AQ23,"Y"))</f>
        <v>3</v>
      </c>
      <c r="AS23" s="1496"/>
      <c r="AT23" s="1599" t="str">
        <f>IF(AS23="","",IF(AR23&lt;3,"×","○"))</f>
        <v/>
      </c>
      <c r="AU23" s="1595">
        <v>43008</v>
      </c>
      <c r="AV23" s="1597">
        <f>IF(ISERROR(DATEDIF($E23,AU23,"Y"))=TRUE,0,DATEDIF($E23,AU23,"Y"))</f>
        <v>3</v>
      </c>
      <c r="AW23" s="1496"/>
      <c r="AX23" s="1599" t="str">
        <f>IF(AW23="","",IF(AV23&lt;3,"×","○"))</f>
        <v/>
      </c>
      <c r="AY23" s="1595">
        <v>43039</v>
      </c>
      <c r="AZ23" s="1597">
        <f>IF(ISERROR(DATEDIF($E23,AY23,"Y"))=TRUE,0,DATEDIF($E23,AY23,"Y"))</f>
        <v>3</v>
      </c>
      <c r="BA23" s="1502"/>
      <c r="BB23" s="1599" t="str">
        <f>IF(BA23="","",IF(AX23&lt;3,"×","○"))</f>
        <v/>
      </c>
      <c r="BC23" s="1595">
        <v>43069</v>
      </c>
      <c r="BD23" s="1597">
        <f>IF(ISERROR(DATEDIF($E23,BC23,"Y"))=TRUE,0,DATEDIF($E23,BC23,"Y"))</f>
        <v>3</v>
      </c>
      <c r="BE23" s="1496"/>
      <c r="BF23" s="1599" t="str">
        <f>IF(BE23="","",IF(BD23&lt;3,"×","○"))</f>
        <v/>
      </c>
      <c r="BG23" s="1595">
        <v>43100</v>
      </c>
      <c r="BH23" s="1597">
        <f>IF(ISERROR(DATEDIF($E23,BG23,"Y"))=TRUE,0,DATEDIF($E23,BG23,"Y"))</f>
        <v>3</v>
      </c>
      <c r="BI23" s="1496"/>
      <c r="BJ23" s="1599" t="str">
        <f>IF(BI23="","",IF(BH23&lt;3,"×","○"))</f>
        <v/>
      </c>
      <c r="BK23" s="1595">
        <v>43131</v>
      </c>
      <c r="BL23" s="1597">
        <f>IF(ISERROR(DATEDIF($E23,BK23,"Y"))=TRUE,0,DATEDIF($E23,BK23,"Y"))</f>
        <v>3</v>
      </c>
      <c r="BM23" s="1496"/>
      <c r="BN23" s="1588" t="str">
        <f>IF(BM23="","",IF(BL23&lt;3,"×","○"))</f>
        <v/>
      </c>
      <c r="BO23" s="1590">
        <f>SUM(I23,M23,Q23,U23,Y23,AC23,AG23,AK23,AO23,AS23,AW23)</f>
        <v>3</v>
      </c>
      <c r="BP23" s="1622"/>
      <c r="BQ23" s="762"/>
    </row>
    <row r="24" spans="2:70">
      <c r="B24" s="1511"/>
      <c r="C24" s="1521"/>
      <c r="D24" s="1522"/>
      <c r="E24" s="727">
        <f>IF(E23="","",$E$20)</f>
        <v>42855</v>
      </c>
      <c r="F24" s="1605"/>
      <c r="G24" s="1614"/>
      <c r="H24" s="1615"/>
      <c r="I24" s="1611"/>
      <c r="J24" s="1599"/>
      <c r="K24" s="1601"/>
      <c r="L24" s="1602"/>
      <c r="M24" s="1496"/>
      <c r="N24" s="1599"/>
      <c r="O24" s="1601"/>
      <c r="P24" s="1602"/>
      <c r="Q24" s="1496"/>
      <c r="R24" s="1599"/>
      <c r="S24" s="1601"/>
      <c r="T24" s="1602"/>
      <c r="U24" s="1496"/>
      <c r="V24" s="1599"/>
      <c r="W24" s="1601"/>
      <c r="X24" s="1602"/>
      <c r="Y24" s="1496"/>
      <c r="Z24" s="1618"/>
      <c r="AA24" s="1601"/>
      <c r="AB24" s="1602"/>
      <c r="AC24" s="1496"/>
      <c r="AD24" s="1599"/>
      <c r="AE24" s="1601"/>
      <c r="AF24" s="1602"/>
      <c r="AG24" s="1496"/>
      <c r="AH24" s="1599"/>
      <c r="AI24" s="1601"/>
      <c r="AJ24" s="1602"/>
      <c r="AK24" s="1496"/>
      <c r="AL24" s="1599"/>
      <c r="AM24" s="1601"/>
      <c r="AN24" s="1602"/>
      <c r="AO24" s="1496"/>
      <c r="AP24" s="1599"/>
      <c r="AQ24" s="1601"/>
      <c r="AR24" s="1602"/>
      <c r="AS24" s="1496"/>
      <c r="AT24" s="1599"/>
      <c r="AU24" s="1601"/>
      <c r="AV24" s="1602"/>
      <c r="AW24" s="1496"/>
      <c r="AX24" s="1599"/>
      <c r="AY24" s="1601"/>
      <c r="AZ24" s="1602"/>
      <c r="BA24" s="1502"/>
      <c r="BB24" s="1599"/>
      <c r="BC24" s="1601"/>
      <c r="BD24" s="1602"/>
      <c r="BE24" s="1496"/>
      <c r="BF24" s="1599"/>
      <c r="BG24" s="1601"/>
      <c r="BH24" s="1602"/>
      <c r="BI24" s="1496"/>
      <c r="BJ24" s="1599"/>
      <c r="BK24" s="1601"/>
      <c r="BL24" s="1602"/>
      <c r="BM24" s="1496"/>
      <c r="BN24" s="1588"/>
      <c r="BO24" s="1613"/>
      <c r="BP24" s="1622"/>
      <c r="BQ24" s="762"/>
    </row>
    <row r="25" spans="2:70">
      <c r="B25" s="1529" t="s">
        <v>171</v>
      </c>
      <c r="C25" s="1512" t="s">
        <v>407</v>
      </c>
      <c r="D25" s="1513"/>
      <c r="E25" s="764">
        <v>41730</v>
      </c>
      <c r="F25" s="1605" t="str">
        <f>IF($E25="","",IF(ISERROR(DATEDIF(E25,E26,"Y")&amp;"年"&amp;DATEDIF(E25,E26,"YM")&amp;"月")=TRUE,"0年0月",DATEDIF(E25,E26,"Y")&amp;"年"&amp;DATEDIF(E25,E26,"YM")&amp;"月"))</f>
        <v>3年0月</v>
      </c>
      <c r="G25" s="1607">
        <v>42704</v>
      </c>
      <c r="H25" s="1609">
        <f>IF(ISERROR(DATEDIF($E25,G25,"Y"))=TRUE,0,DATEDIF($E25,G25,"Y"))</f>
        <v>2</v>
      </c>
      <c r="I25" s="1611"/>
      <c r="J25" s="1599" t="str">
        <f>IF(I25="","",IF(H25&lt;3,"×","○"))</f>
        <v/>
      </c>
      <c r="K25" s="1595">
        <v>42734</v>
      </c>
      <c r="L25" s="1597">
        <f>IF(ISERROR(DATEDIF($E25,K25,"Y"))=TRUE,0,DATEDIF($E25,K25,"Y"))</f>
        <v>2</v>
      </c>
      <c r="M25" s="1496"/>
      <c r="N25" s="1599" t="str">
        <f>IF(M25="","",IF(L25&lt;3,"×","○"))</f>
        <v/>
      </c>
      <c r="O25" s="1601">
        <v>42766</v>
      </c>
      <c r="P25" s="1602">
        <f>IF(ISERROR(DATEDIF($E25,O25,"Y"))=TRUE,0,DATEDIF($E25,O25,"Y"))</f>
        <v>2</v>
      </c>
      <c r="Q25" s="1496"/>
      <c r="R25" s="1599" t="str">
        <f>IF(Q25="","",IF(P25&lt;3,"×","○"))</f>
        <v/>
      </c>
      <c r="S25" s="1595">
        <v>42794</v>
      </c>
      <c r="T25" s="1597">
        <f>IF(ISERROR(DATEDIF($E25,S25,"Y"))=TRUE,0,DATEDIF($E25,S25,"Y"))</f>
        <v>2</v>
      </c>
      <c r="U25" s="1496"/>
      <c r="V25" s="1599" t="str">
        <f>IF(U25="","",IF(T25&lt;3,"×","○"))</f>
        <v/>
      </c>
      <c r="W25" s="1601">
        <v>42825</v>
      </c>
      <c r="X25" s="1602">
        <f>IF(ISERROR(DATEDIF($E25,W25,"Y"))=TRUE,0,DATEDIF($E25,W25,"Y"))</f>
        <v>2</v>
      </c>
      <c r="Y25" s="1496"/>
      <c r="Z25" s="1617" t="str">
        <f>IF(Y25="","",IF(X25&lt;3,"×","○"))</f>
        <v/>
      </c>
      <c r="AA25" s="1595">
        <v>42855</v>
      </c>
      <c r="AB25" s="1597">
        <f>IF(ISERROR(DATEDIF($E25,AA25,"Y"))=TRUE,0,DATEDIF($E25,AA25,"Y"))</f>
        <v>3</v>
      </c>
      <c r="AC25" s="1496">
        <v>0.3</v>
      </c>
      <c r="AD25" s="1599" t="str">
        <f>IF(AC25="","",IF(AB25&lt;3,"×","○"))</f>
        <v>○</v>
      </c>
      <c r="AE25" s="1595">
        <v>42886</v>
      </c>
      <c r="AF25" s="1597">
        <f>IF(ISERROR(DATEDIF($E25,AE25,"Y"))=TRUE,0,DATEDIF($E25,AE25,"Y"))</f>
        <v>3</v>
      </c>
      <c r="AG25" s="1496">
        <v>0.3</v>
      </c>
      <c r="AH25" s="1599" t="str">
        <f>IF(AG25="","",IF(AF25&lt;3,"×","○"))</f>
        <v>○</v>
      </c>
      <c r="AI25" s="1595">
        <v>42916</v>
      </c>
      <c r="AJ25" s="1597">
        <f>IF(ISERROR(DATEDIF($E25,AI25,"Y"))=TRUE,0,DATEDIF($E25,AI25,"Y"))</f>
        <v>3</v>
      </c>
      <c r="AK25" s="1496">
        <v>0.3</v>
      </c>
      <c r="AL25" s="1599" t="str">
        <f>IF(AK25="","",IF(AJ25&lt;3,"×","○"))</f>
        <v>○</v>
      </c>
      <c r="AM25" s="1595">
        <v>42947</v>
      </c>
      <c r="AN25" s="1597">
        <f>IF(ISERROR(DATEDIF($E25,AM25,"Y"))=TRUE,0,DATEDIF($E25,AM25,"Y"))</f>
        <v>3</v>
      </c>
      <c r="AO25" s="1496"/>
      <c r="AP25" s="1599" t="str">
        <f>IF(AO25="","",IF(AN25&lt;3,"×","○"))</f>
        <v/>
      </c>
      <c r="AQ25" s="1595">
        <v>42978</v>
      </c>
      <c r="AR25" s="1597">
        <f>IF(ISERROR(DATEDIF($E25,AQ25,"Y"))=TRUE,0,DATEDIF($E25,AQ25,"Y"))</f>
        <v>3</v>
      </c>
      <c r="AS25" s="1496"/>
      <c r="AT25" s="1599" t="str">
        <f>IF(AS25="","",IF(AR25&lt;3,"×","○"))</f>
        <v/>
      </c>
      <c r="AU25" s="1595">
        <v>43008</v>
      </c>
      <c r="AV25" s="1597">
        <f>IF(ISERROR(DATEDIF($E25,AU25,"Y"))=TRUE,0,DATEDIF($E25,AU25,"Y"))</f>
        <v>3</v>
      </c>
      <c r="AW25" s="1496"/>
      <c r="AX25" s="1599" t="str">
        <f>IF(AW25="","",IF(AV25&lt;3,"×","○"))</f>
        <v/>
      </c>
      <c r="AY25" s="1595">
        <v>43039</v>
      </c>
      <c r="AZ25" s="1597">
        <f>IF(ISERROR(DATEDIF($E25,AY25,"Y"))=TRUE,0,DATEDIF($E25,AY25,"Y"))</f>
        <v>3</v>
      </c>
      <c r="BA25" s="1502"/>
      <c r="BB25" s="1599" t="str">
        <f>IF(BA25="","",IF(AX25&lt;3,"×","○"))</f>
        <v/>
      </c>
      <c r="BC25" s="1595">
        <v>43069</v>
      </c>
      <c r="BD25" s="1597">
        <f>IF(ISERROR(DATEDIF($E25,BC25,"Y"))=TRUE,0,DATEDIF($E25,BC25,"Y"))</f>
        <v>3</v>
      </c>
      <c r="BE25" s="1496"/>
      <c r="BF25" s="1599" t="str">
        <f>IF(BE25="","",IF(BD25&lt;3,"×","○"))</f>
        <v/>
      </c>
      <c r="BG25" s="1595">
        <v>43100</v>
      </c>
      <c r="BH25" s="1597">
        <f>IF(ISERROR(DATEDIF($E25,BG25,"Y"))=TRUE,0,DATEDIF($E25,BG25,"Y"))</f>
        <v>3</v>
      </c>
      <c r="BI25" s="1496"/>
      <c r="BJ25" s="1599" t="str">
        <f>IF(BI25="","",IF(BH25&lt;3,"×","○"))</f>
        <v/>
      </c>
      <c r="BK25" s="1595">
        <v>43131</v>
      </c>
      <c r="BL25" s="1597">
        <f>IF(ISERROR(DATEDIF($E25,BK25,"Y"))=TRUE,0,DATEDIF($E25,BK25,"Y"))</f>
        <v>3</v>
      </c>
      <c r="BM25" s="1496"/>
      <c r="BN25" s="1588" t="str">
        <f>IF(BM25="","",IF(BL25&lt;3,"×","○"))</f>
        <v/>
      </c>
      <c r="BO25" s="1590">
        <f>SUM(I25,M25,Q25,U25,Y25,AC25,AG25,AK25,AO25,AS25,AW25)</f>
        <v>0.89999999999999991</v>
      </c>
      <c r="BP25" s="1622"/>
      <c r="BQ25" s="762"/>
    </row>
    <row r="26" spans="2:70">
      <c r="B26" s="1511"/>
      <c r="C26" s="1521"/>
      <c r="D26" s="1522"/>
      <c r="E26" s="727">
        <f>IF(E25="","",$E$20)</f>
        <v>42855</v>
      </c>
      <c r="F26" s="1605"/>
      <c r="G26" s="1614"/>
      <c r="H26" s="1615"/>
      <c r="I26" s="1611"/>
      <c r="J26" s="1599"/>
      <c r="K26" s="1601"/>
      <c r="L26" s="1602"/>
      <c r="M26" s="1496"/>
      <c r="N26" s="1599"/>
      <c r="O26" s="1601"/>
      <c r="P26" s="1602"/>
      <c r="Q26" s="1496"/>
      <c r="R26" s="1599"/>
      <c r="S26" s="1601"/>
      <c r="T26" s="1602"/>
      <c r="U26" s="1496"/>
      <c r="V26" s="1599"/>
      <c r="W26" s="1601"/>
      <c r="X26" s="1602"/>
      <c r="Y26" s="1496"/>
      <c r="Z26" s="1618"/>
      <c r="AA26" s="1601"/>
      <c r="AB26" s="1602"/>
      <c r="AC26" s="1496"/>
      <c r="AD26" s="1599"/>
      <c r="AE26" s="1601"/>
      <c r="AF26" s="1602"/>
      <c r="AG26" s="1496"/>
      <c r="AH26" s="1599"/>
      <c r="AI26" s="1601"/>
      <c r="AJ26" s="1602"/>
      <c r="AK26" s="1496"/>
      <c r="AL26" s="1599"/>
      <c r="AM26" s="1601"/>
      <c r="AN26" s="1602"/>
      <c r="AO26" s="1496"/>
      <c r="AP26" s="1599"/>
      <c r="AQ26" s="1601"/>
      <c r="AR26" s="1602"/>
      <c r="AS26" s="1496"/>
      <c r="AT26" s="1599"/>
      <c r="AU26" s="1601"/>
      <c r="AV26" s="1602"/>
      <c r="AW26" s="1496"/>
      <c r="AX26" s="1599"/>
      <c r="AY26" s="1601"/>
      <c r="AZ26" s="1602"/>
      <c r="BA26" s="1502"/>
      <c r="BB26" s="1599"/>
      <c r="BC26" s="1601"/>
      <c r="BD26" s="1602"/>
      <c r="BE26" s="1496"/>
      <c r="BF26" s="1599"/>
      <c r="BG26" s="1601"/>
      <c r="BH26" s="1602"/>
      <c r="BI26" s="1496"/>
      <c r="BJ26" s="1599"/>
      <c r="BK26" s="1601"/>
      <c r="BL26" s="1602"/>
      <c r="BM26" s="1496"/>
      <c r="BN26" s="1588"/>
      <c r="BO26" s="1613"/>
      <c r="BP26" s="1622"/>
      <c r="BQ26" s="762"/>
    </row>
    <row r="27" spans="2:70">
      <c r="B27" s="1510" t="s">
        <v>300</v>
      </c>
      <c r="C27" s="1512" t="s">
        <v>408</v>
      </c>
      <c r="D27" s="1513"/>
      <c r="E27" s="764">
        <v>42887</v>
      </c>
      <c r="F27" s="1605" t="str">
        <f>IF($E27="","",IF(ISERROR(DATEDIF(E27,E28,"Y")&amp;"年"&amp;DATEDIF(E27,E28,"YM")&amp;"月")=TRUE,"0年0月",DATEDIF(E27,E28,"Y")&amp;"年"&amp;DATEDIF(E27,E28,"YM")&amp;"月"))</f>
        <v>0年0月</v>
      </c>
      <c r="G27" s="1607">
        <v>42704</v>
      </c>
      <c r="H27" s="1609">
        <f>IF(ISERROR(DATEDIF($E27,G27,"Y"))=TRUE,0,DATEDIF($E27,G27,"Y"))</f>
        <v>0</v>
      </c>
      <c r="I27" s="1611"/>
      <c r="J27" s="1599" t="str">
        <f>IF(I27="","",IF(H27&lt;3,"×","○"))</f>
        <v/>
      </c>
      <c r="K27" s="1595">
        <v>42734</v>
      </c>
      <c r="L27" s="1597">
        <f>IF(ISERROR(DATEDIF($E27,K27,"Y"))=TRUE,0,DATEDIF($E27,K27,"Y"))</f>
        <v>0</v>
      </c>
      <c r="M27" s="1496"/>
      <c r="N27" s="1599" t="str">
        <f>IF(M27="","",IF(L27&lt;3,"×","○"))</f>
        <v/>
      </c>
      <c r="O27" s="1601">
        <v>42766</v>
      </c>
      <c r="P27" s="1602">
        <f>IF(ISERROR(DATEDIF($E27,O27,"Y"))=TRUE,0,DATEDIF($E27,O27,"Y"))</f>
        <v>0</v>
      </c>
      <c r="Q27" s="1496"/>
      <c r="R27" s="1599" t="str">
        <f>IF(Q27="","",IF(P27&lt;3,"×","○"))</f>
        <v/>
      </c>
      <c r="S27" s="1595">
        <v>42794</v>
      </c>
      <c r="T27" s="1597">
        <f>IF(ISERROR(DATEDIF($E27,S27,"Y"))=TRUE,0,DATEDIF($E27,S27,"Y"))</f>
        <v>0</v>
      </c>
      <c r="U27" s="1496"/>
      <c r="V27" s="1599" t="str">
        <f>IF(U27="","",IF(T27&lt;3,"×","○"))</f>
        <v/>
      </c>
      <c r="W27" s="1601">
        <v>42825</v>
      </c>
      <c r="X27" s="1602">
        <f>IF(ISERROR(DATEDIF($E27,W27,"Y"))=TRUE,0,DATEDIF($E27,W27,"Y"))</f>
        <v>0</v>
      </c>
      <c r="Y27" s="1496"/>
      <c r="Z27" s="1617" t="str">
        <f>IF(Y27="","",IF(X27&lt;3,"×","○"))</f>
        <v/>
      </c>
      <c r="AA27" s="1595">
        <v>42855</v>
      </c>
      <c r="AB27" s="1597">
        <f>IF(ISERROR(DATEDIF($E27,AA27,"Y"))=TRUE,0,DATEDIF($E27,AA27,"Y"))</f>
        <v>0</v>
      </c>
      <c r="AC27" s="1496"/>
      <c r="AD27" s="1599" t="str">
        <f>IF(AC27="","",IF(AB27&lt;3,"×","○"))</f>
        <v/>
      </c>
      <c r="AE27" s="1595">
        <v>42886</v>
      </c>
      <c r="AF27" s="1597">
        <f>IF(ISERROR(DATEDIF($E27,AE27,"Y"))=TRUE,0,DATEDIF($E27,AE27,"Y"))</f>
        <v>0</v>
      </c>
      <c r="AG27" s="1496">
        <v>0.5</v>
      </c>
      <c r="AH27" s="1599" t="str">
        <f>IF(AG27="","",IF(AF27&lt;3,"×","○"))</f>
        <v>×</v>
      </c>
      <c r="AI27" s="1595">
        <v>42916</v>
      </c>
      <c r="AJ27" s="1597">
        <f>IF(ISERROR(DATEDIF($E27,AI27,"Y"))=TRUE,0,DATEDIF($E27,AI27,"Y"))</f>
        <v>0</v>
      </c>
      <c r="AK27" s="1496">
        <v>0.5</v>
      </c>
      <c r="AL27" s="1599" t="str">
        <f>IF(AK27="","",IF(AJ27&lt;3,"×","○"))</f>
        <v>×</v>
      </c>
      <c r="AM27" s="1595">
        <v>42947</v>
      </c>
      <c r="AN27" s="1597">
        <f>IF(ISERROR(DATEDIF($E27,AM27,"Y"))=TRUE,0,DATEDIF($E27,AM27,"Y"))</f>
        <v>0</v>
      </c>
      <c r="AO27" s="1496"/>
      <c r="AP27" s="1599" t="str">
        <f>IF(AO27="","",IF(AN27&lt;3,"×","○"))</f>
        <v/>
      </c>
      <c r="AQ27" s="1595">
        <v>42978</v>
      </c>
      <c r="AR27" s="1597">
        <f>IF(ISERROR(DATEDIF($E27,AQ27,"Y"))=TRUE,0,DATEDIF($E27,AQ27,"Y"))</f>
        <v>0</v>
      </c>
      <c r="AS27" s="1496"/>
      <c r="AT27" s="1599" t="str">
        <f>IF(AS27="","",IF(AR27&lt;3,"×","○"))</f>
        <v/>
      </c>
      <c r="AU27" s="1595">
        <v>43008</v>
      </c>
      <c r="AV27" s="1597">
        <f>IF(ISERROR(DATEDIF($E27,AU27,"Y"))=TRUE,0,DATEDIF($E27,AU27,"Y"))</f>
        <v>0</v>
      </c>
      <c r="AW27" s="1496"/>
      <c r="AX27" s="1599" t="str">
        <f>IF(AW27="","",IF(AV27&lt;3,"×","○"))</f>
        <v/>
      </c>
      <c r="AY27" s="1595">
        <v>43039</v>
      </c>
      <c r="AZ27" s="1597">
        <f>IF(ISERROR(DATEDIF($E27,AY27,"Y"))=TRUE,0,DATEDIF($E27,AY27,"Y"))</f>
        <v>0</v>
      </c>
      <c r="BA27" s="1502"/>
      <c r="BB27" s="1599" t="str">
        <f>IF(BA27="","",IF(AX27&lt;3,"×","○"))</f>
        <v/>
      </c>
      <c r="BC27" s="1595">
        <v>43069</v>
      </c>
      <c r="BD27" s="1597">
        <f>IF(ISERROR(DATEDIF($E27,BC27,"Y"))=TRUE,0,DATEDIF($E27,BC27,"Y"))</f>
        <v>0</v>
      </c>
      <c r="BE27" s="1496"/>
      <c r="BF27" s="1599" t="str">
        <f>IF(BE27="","",IF(BD27&lt;3,"×","○"))</f>
        <v/>
      </c>
      <c r="BG27" s="1595">
        <v>43100</v>
      </c>
      <c r="BH27" s="1597">
        <f>IF(ISERROR(DATEDIF($E27,BG27,"Y"))=TRUE,0,DATEDIF($E27,BG27,"Y"))</f>
        <v>0</v>
      </c>
      <c r="BI27" s="1496"/>
      <c r="BJ27" s="1599" t="str">
        <f>IF(BI27="","",IF(BH27&lt;3,"×","○"))</f>
        <v/>
      </c>
      <c r="BK27" s="1595">
        <v>43131</v>
      </c>
      <c r="BL27" s="1597">
        <f>IF(ISERROR(DATEDIF($E27,BK27,"Y"))=TRUE,0,DATEDIF($E27,BK27,"Y"))</f>
        <v>0</v>
      </c>
      <c r="BM27" s="1496"/>
      <c r="BN27" s="1588" t="str">
        <f>IF(BM27="","",IF(BL27&lt;3,"×","○"))</f>
        <v/>
      </c>
      <c r="BO27" s="1590">
        <f>SUM(I27,M27,Q27,U27,Y27,AC27,AG27,AK27,AO27,AS27,AW27)</f>
        <v>1</v>
      </c>
      <c r="BP27" s="1622"/>
      <c r="BQ27" s="762"/>
    </row>
    <row r="28" spans="2:70">
      <c r="B28" s="1511"/>
      <c r="C28" s="1521"/>
      <c r="D28" s="1522"/>
      <c r="E28" s="727">
        <f>IF(E27="","",$E$20)</f>
        <v>42855</v>
      </c>
      <c r="F28" s="1605"/>
      <c r="G28" s="1614"/>
      <c r="H28" s="1615"/>
      <c r="I28" s="1611"/>
      <c r="J28" s="1599"/>
      <c r="K28" s="1601"/>
      <c r="L28" s="1602"/>
      <c r="M28" s="1496"/>
      <c r="N28" s="1599"/>
      <c r="O28" s="1601"/>
      <c r="P28" s="1602"/>
      <c r="Q28" s="1496"/>
      <c r="R28" s="1599"/>
      <c r="S28" s="1601"/>
      <c r="T28" s="1602"/>
      <c r="U28" s="1496"/>
      <c r="V28" s="1599"/>
      <c r="W28" s="1601"/>
      <c r="X28" s="1602"/>
      <c r="Y28" s="1496"/>
      <c r="Z28" s="1618"/>
      <c r="AA28" s="1601"/>
      <c r="AB28" s="1602"/>
      <c r="AC28" s="1496"/>
      <c r="AD28" s="1599"/>
      <c r="AE28" s="1601"/>
      <c r="AF28" s="1602"/>
      <c r="AG28" s="1496"/>
      <c r="AH28" s="1599"/>
      <c r="AI28" s="1601"/>
      <c r="AJ28" s="1602"/>
      <c r="AK28" s="1496"/>
      <c r="AL28" s="1599"/>
      <c r="AM28" s="1601"/>
      <c r="AN28" s="1602"/>
      <c r="AO28" s="1496"/>
      <c r="AP28" s="1599"/>
      <c r="AQ28" s="1601"/>
      <c r="AR28" s="1602"/>
      <c r="AS28" s="1496"/>
      <c r="AT28" s="1599"/>
      <c r="AU28" s="1601"/>
      <c r="AV28" s="1602"/>
      <c r="AW28" s="1496"/>
      <c r="AX28" s="1599"/>
      <c r="AY28" s="1601"/>
      <c r="AZ28" s="1602"/>
      <c r="BA28" s="1502"/>
      <c r="BB28" s="1599"/>
      <c r="BC28" s="1601"/>
      <c r="BD28" s="1602"/>
      <c r="BE28" s="1496"/>
      <c r="BF28" s="1599"/>
      <c r="BG28" s="1601"/>
      <c r="BH28" s="1602"/>
      <c r="BI28" s="1496"/>
      <c r="BJ28" s="1599"/>
      <c r="BK28" s="1601"/>
      <c r="BL28" s="1602"/>
      <c r="BM28" s="1496"/>
      <c r="BN28" s="1588"/>
      <c r="BO28" s="1613"/>
      <c r="BP28" s="1622"/>
      <c r="BQ28" s="762"/>
    </row>
    <row r="29" spans="2:70">
      <c r="B29" s="1510" t="s">
        <v>300</v>
      </c>
      <c r="C29" s="1512" t="s">
        <v>409</v>
      </c>
      <c r="D29" s="1513"/>
      <c r="E29" s="764">
        <v>41821</v>
      </c>
      <c r="F29" s="1605" t="str">
        <f>IF($E29="","",IF(ISERROR(DATEDIF(E29,E30,"Y")&amp;"年"&amp;DATEDIF(E29,E30,"YM")&amp;"月")=TRUE,"0年0月",DATEDIF(E29,E30,"Y")&amp;"年"&amp;DATEDIF(E29,E30,"YM")&amp;"月"))</f>
        <v>2年9月</v>
      </c>
      <c r="G29" s="1607">
        <v>42704</v>
      </c>
      <c r="H29" s="1609">
        <f>IF(ISERROR(DATEDIF($E29,G29,"Y"))=TRUE,0,DATEDIF($E29,G29,"Y"))</f>
        <v>2</v>
      </c>
      <c r="I29" s="1611"/>
      <c r="J29" s="1599" t="str">
        <f>IF(I29="","",IF(H29&lt;3,"×","○"))</f>
        <v/>
      </c>
      <c r="K29" s="1595">
        <v>42734</v>
      </c>
      <c r="L29" s="1597">
        <f>IF(ISERROR(DATEDIF($E29,K29,"Y"))=TRUE,0,DATEDIF($E29,K29,"Y"))</f>
        <v>2</v>
      </c>
      <c r="M29" s="1496"/>
      <c r="N29" s="1599" t="str">
        <f>IF(M29="","",IF(L29&lt;3,"×","○"))</f>
        <v/>
      </c>
      <c r="O29" s="1601">
        <v>42766</v>
      </c>
      <c r="P29" s="1602">
        <f>IF(ISERROR(DATEDIF($E29,O29,"Y"))=TRUE,0,DATEDIF($E29,O29,"Y"))</f>
        <v>2</v>
      </c>
      <c r="Q29" s="1496"/>
      <c r="R29" s="1599" t="str">
        <f>IF(Q29="","",IF(P29&lt;3,"×","○"))</f>
        <v/>
      </c>
      <c r="S29" s="1595">
        <v>42794</v>
      </c>
      <c r="T29" s="1597">
        <f>IF(ISERROR(DATEDIF($E29,S29,"Y"))=TRUE,0,DATEDIF($E29,S29,"Y"))</f>
        <v>2</v>
      </c>
      <c r="U29" s="1496"/>
      <c r="V29" s="1599" t="str">
        <f>IF(U29="","",IF(T29&lt;3,"×","○"))</f>
        <v/>
      </c>
      <c r="W29" s="1601">
        <v>42825</v>
      </c>
      <c r="X29" s="1602">
        <f>IF(ISERROR(DATEDIF($E29,W29,"Y"))=TRUE,0,DATEDIF($E29,W29,"Y"))</f>
        <v>2</v>
      </c>
      <c r="Y29" s="1496"/>
      <c r="Z29" s="1617" t="str">
        <f>IF(Y29="","",IF(X29&lt;3,"×","○"))</f>
        <v/>
      </c>
      <c r="AA29" s="1595">
        <v>42855</v>
      </c>
      <c r="AB29" s="1597">
        <f>IF(ISERROR(DATEDIF($E29,AA29,"Y"))=TRUE,0,DATEDIF($E29,AA29,"Y"))</f>
        <v>2</v>
      </c>
      <c r="AC29" s="1496">
        <v>1</v>
      </c>
      <c r="AD29" s="1599" t="str">
        <f>IF(AC29="","",IF(AB29&lt;3,"×","○"))</f>
        <v>×</v>
      </c>
      <c r="AE29" s="1595">
        <v>42886</v>
      </c>
      <c r="AF29" s="1597">
        <f>IF(ISERROR(DATEDIF($E29,AE29,"Y"))=TRUE,0,DATEDIF($E29,AE29,"Y"))</f>
        <v>2</v>
      </c>
      <c r="AG29" s="1496">
        <v>1</v>
      </c>
      <c r="AH29" s="1599" t="str">
        <f>IF(AG29="","",IF(AF29&lt;3,"×","○"))</f>
        <v>×</v>
      </c>
      <c r="AI29" s="1595">
        <v>42916</v>
      </c>
      <c r="AJ29" s="1597">
        <f>IF(ISERROR(DATEDIF($E29,AI29,"Y"))=TRUE,0,DATEDIF($E29,AI29,"Y"))</f>
        <v>2</v>
      </c>
      <c r="AK29" s="1496">
        <v>1</v>
      </c>
      <c r="AL29" s="1599" t="str">
        <f>IF(AK29="","",IF(AJ29&lt;3,"×","○"))</f>
        <v>×</v>
      </c>
      <c r="AM29" s="1595">
        <v>42947</v>
      </c>
      <c r="AN29" s="1597">
        <f>IF(ISERROR(DATEDIF($E29,AM29,"Y"))=TRUE,0,DATEDIF($E29,AM29,"Y"))</f>
        <v>3</v>
      </c>
      <c r="AO29" s="1496"/>
      <c r="AP29" s="1599" t="str">
        <f>IF(AO29="","",IF(AN29&lt;3,"×","○"))</f>
        <v/>
      </c>
      <c r="AQ29" s="1595">
        <v>42978</v>
      </c>
      <c r="AR29" s="1597">
        <f>IF(ISERROR(DATEDIF($E29,AQ29,"Y"))=TRUE,0,DATEDIF($E29,AQ29,"Y"))</f>
        <v>3</v>
      </c>
      <c r="AS29" s="1496"/>
      <c r="AT29" s="1599" t="str">
        <f>IF(AS29="","",IF(AR29&lt;3,"×","○"))</f>
        <v/>
      </c>
      <c r="AU29" s="1595">
        <v>43008</v>
      </c>
      <c r="AV29" s="1597">
        <f>IF(ISERROR(DATEDIF($E29,AU29,"Y"))=TRUE,0,DATEDIF($E29,AU29,"Y"))</f>
        <v>3</v>
      </c>
      <c r="AW29" s="1496"/>
      <c r="AX29" s="1599" t="str">
        <f>IF(AW29="","",IF(AV29&lt;3,"×","○"))</f>
        <v/>
      </c>
      <c r="AY29" s="1595">
        <v>43039</v>
      </c>
      <c r="AZ29" s="1597">
        <f>IF(ISERROR(DATEDIF($E29,AY29,"Y"))=TRUE,0,DATEDIF($E29,AY29,"Y"))</f>
        <v>3</v>
      </c>
      <c r="BA29" s="1502"/>
      <c r="BB29" s="1599" t="str">
        <f>IF(BA29="","",IF(AX29&lt;3,"×","○"))</f>
        <v/>
      </c>
      <c r="BC29" s="1595">
        <v>43069</v>
      </c>
      <c r="BD29" s="1597">
        <f>IF(ISERROR(DATEDIF($E29,BC29,"Y"))=TRUE,0,DATEDIF($E29,BC29,"Y"))</f>
        <v>3</v>
      </c>
      <c r="BE29" s="1496"/>
      <c r="BF29" s="1599" t="str">
        <f>IF(BE29="","",IF(BD29&lt;3,"×","○"))</f>
        <v/>
      </c>
      <c r="BG29" s="1595">
        <v>43100</v>
      </c>
      <c r="BH29" s="1597">
        <f>IF(ISERROR(DATEDIF($E29,BG29,"Y"))=TRUE,0,DATEDIF($E29,BG29,"Y"))</f>
        <v>3</v>
      </c>
      <c r="BI29" s="1496"/>
      <c r="BJ29" s="1599" t="str">
        <f>IF(BI29="","",IF(BH29&lt;3,"×","○"))</f>
        <v/>
      </c>
      <c r="BK29" s="1595">
        <v>43131</v>
      </c>
      <c r="BL29" s="1597">
        <f>IF(ISERROR(DATEDIF($E29,BK29,"Y"))=TRUE,0,DATEDIF($E29,BK29,"Y"))</f>
        <v>3</v>
      </c>
      <c r="BM29" s="1496"/>
      <c r="BN29" s="1588" t="str">
        <f>IF(BM29="","",IF(BL29&lt;3,"×","○"))</f>
        <v/>
      </c>
      <c r="BO29" s="1590">
        <f>SUM(I29,M29,Q29,U29,Y29,AC29,AG29,AK29,AO29,AS29,AW29)</f>
        <v>3</v>
      </c>
      <c r="BP29" s="1622"/>
      <c r="BQ29" s="762"/>
    </row>
    <row r="30" spans="2:70">
      <c r="B30" s="1511"/>
      <c r="C30" s="1521"/>
      <c r="D30" s="1522"/>
      <c r="E30" s="727">
        <f>IF(E29="","",$E$20)</f>
        <v>42855</v>
      </c>
      <c r="F30" s="1605"/>
      <c r="G30" s="1614"/>
      <c r="H30" s="1615"/>
      <c r="I30" s="1611"/>
      <c r="J30" s="1599"/>
      <c r="K30" s="1601"/>
      <c r="L30" s="1602"/>
      <c r="M30" s="1496"/>
      <c r="N30" s="1599"/>
      <c r="O30" s="1601"/>
      <c r="P30" s="1602"/>
      <c r="Q30" s="1496"/>
      <c r="R30" s="1599"/>
      <c r="S30" s="1601"/>
      <c r="T30" s="1602"/>
      <c r="U30" s="1496"/>
      <c r="V30" s="1599"/>
      <c r="W30" s="1601"/>
      <c r="X30" s="1602"/>
      <c r="Y30" s="1496"/>
      <c r="Z30" s="1618"/>
      <c r="AA30" s="1601"/>
      <c r="AB30" s="1602"/>
      <c r="AC30" s="1496"/>
      <c r="AD30" s="1599"/>
      <c r="AE30" s="1601"/>
      <c r="AF30" s="1602"/>
      <c r="AG30" s="1496"/>
      <c r="AH30" s="1599"/>
      <c r="AI30" s="1601"/>
      <c r="AJ30" s="1602"/>
      <c r="AK30" s="1496"/>
      <c r="AL30" s="1599"/>
      <c r="AM30" s="1601"/>
      <c r="AN30" s="1602"/>
      <c r="AO30" s="1496"/>
      <c r="AP30" s="1599"/>
      <c r="AQ30" s="1601"/>
      <c r="AR30" s="1602"/>
      <c r="AS30" s="1496"/>
      <c r="AT30" s="1599"/>
      <c r="AU30" s="1601"/>
      <c r="AV30" s="1602"/>
      <c r="AW30" s="1496"/>
      <c r="AX30" s="1599"/>
      <c r="AY30" s="1601"/>
      <c r="AZ30" s="1602"/>
      <c r="BA30" s="1502"/>
      <c r="BB30" s="1599"/>
      <c r="BC30" s="1601"/>
      <c r="BD30" s="1602"/>
      <c r="BE30" s="1496"/>
      <c r="BF30" s="1599"/>
      <c r="BG30" s="1601"/>
      <c r="BH30" s="1602"/>
      <c r="BI30" s="1496"/>
      <c r="BJ30" s="1599"/>
      <c r="BK30" s="1601"/>
      <c r="BL30" s="1602"/>
      <c r="BM30" s="1496"/>
      <c r="BN30" s="1588"/>
      <c r="BO30" s="1613"/>
      <c r="BP30" s="1622"/>
      <c r="BQ30" s="762"/>
    </row>
    <row r="31" spans="2:70">
      <c r="B31" s="1510" t="s">
        <v>300</v>
      </c>
      <c r="C31" s="1512" t="s">
        <v>410</v>
      </c>
      <c r="D31" s="1513"/>
      <c r="E31" s="764">
        <v>42628</v>
      </c>
      <c r="F31" s="1605" t="str">
        <f>IF($E31="","",IF(ISERROR(DATEDIF(E31,E32,"Y")&amp;"年"&amp;DATEDIF(E31,E32,"YM")&amp;"月")=TRUE,"0年0月",DATEDIF(E31,E32,"Y")&amp;"年"&amp;DATEDIF(E31,E32,"YM")&amp;"月"))</f>
        <v>0年7月</v>
      </c>
      <c r="G31" s="1607">
        <v>42704</v>
      </c>
      <c r="H31" s="1609">
        <f>IF(ISERROR(DATEDIF($E31,G31,"Y"))=TRUE,0,DATEDIF($E31,G31,"Y"))</f>
        <v>0</v>
      </c>
      <c r="I31" s="1611"/>
      <c r="J31" s="1599" t="str">
        <f>IF(I31="","",IF(H31&lt;3,"×","○"))</f>
        <v/>
      </c>
      <c r="K31" s="1595">
        <v>42734</v>
      </c>
      <c r="L31" s="1597">
        <f>IF(ISERROR(DATEDIF($E31,K31,"Y"))=TRUE,0,DATEDIF($E31,K31,"Y"))</f>
        <v>0</v>
      </c>
      <c r="M31" s="1496"/>
      <c r="N31" s="1599" t="str">
        <f>IF(M31="","",IF(L31&lt;3,"×","○"))</f>
        <v/>
      </c>
      <c r="O31" s="1601">
        <v>42766</v>
      </c>
      <c r="P31" s="1602">
        <f>IF(ISERROR(DATEDIF($E31,O31,"Y"))=TRUE,0,DATEDIF($E31,O31,"Y"))</f>
        <v>0</v>
      </c>
      <c r="Q31" s="1496"/>
      <c r="R31" s="1599" t="str">
        <f>IF(Q31="","",IF(P31&lt;3,"×","○"))</f>
        <v/>
      </c>
      <c r="S31" s="1595">
        <v>42794</v>
      </c>
      <c r="T31" s="1597">
        <f>IF(ISERROR(DATEDIF($E31,S31,"Y"))=TRUE,0,DATEDIF($E31,S31,"Y"))</f>
        <v>0</v>
      </c>
      <c r="U31" s="1496"/>
      <c r="V31" s="1599" t="str">
        <f>IF(U31="","",IF(T31&lt;3,"×","○"))</f>
        <v/>
      </c>
      <c r="W31" s="1601">
        <v>42825</v>
      </c>
      <c r="X31" s="1602">
        <f>IF(ISERROR(DATEDIF($E31,W31,"Y"))=TRUE,0,DATEDIF($E31,W31,"Y"))</f>
        <v>0</v>
      </c>
      <c r="Y31" s="1496"/>
      <c r="Z31" s="1617" t="str">
        <f>IF(Y31="","",IF(X31&lt;3,"×","○"))</f>
        <v/>
      </c>
      <c r="AA31" s="1595">
        <v>42855</v>
      </c>
      <c r="AB31" s="1597">
        <f>IF(ISERROR(DATEDIF($E31,AA31,"Y"))=TRUE,0,DATEDIF($E31,AA31,"Y"))</f>
        <v>0</v>
      </c>
      <c r="AC31" s="1496">
        <v>1</v>
      </c>
      <c r="AD31" s="1599" t="str">
        <f>IF(AC31="","",IF(AB31&lt;3,"×","○"))</f>
        <v>×</v>
      </c>
      <c r="AE31" s="1595">
        <v>42886</v>
      </c>
      <c r="AF31" s="1597">
        <f>IF(ISERROR(DATEDIF($E31,AE31,"Y"))=TRUE,0,DATEDIF($E31,AE31,"Y"))</f>
        <v>0</v>
      </c>
      <c r="AG31" s="1496">
        <v>1</v>
      </c>
      <c r="AH31" s="1599" t="str">
        <f>IF(AG31="","",IF(AF31&lt;3,"×","○"))</f>
        <v>×</v>
      </c>
      <c r="AI31" s="1595">
        <v>42916</v>
      </c>
      <c r="AJ31" s="1597">
        <f>IF(ISERROR(DATEDIF($E31,AI31,"Y"))=TRUE,0,DATEDIF($E31,AI31,"Y"))</f>
        <v>0</v>
      </c>
      <c r="AK31" s="1496">
        <v>1</v>
      </c>
      <c r="AL31" s="1599" t="str">
        <f>IF(AK31="","",IF(AJ31&lt;3,"×","○"))</f>
        <v>×</v>
      </c>
      <c r="AM31" s="1595">
        <v>42947</v>
      </c>
      <c r="AN31" s="1597">
        <f>IF(ISERROR(DATEDIF($E31,AM31,"Y"))=TRUE,0,DATEDIF($E31,AM31,"Y"))</f>
        <v>0</v>
      </c>
      <c r="AO31" s="1496"/>
      <c r="AP31" s="1599" t="str">
        <f>IF(AO31="","",IF(AN31&lt;3,"×","○"))</f>
        <v/>
      </c>
      <c r="AQ31" s="1595">
        <v>42978</v>
      </c>
      <c r="AR31" s="1597">
        <f>IF(ISERROR(DATEDIF($E31,AQ31,"Y"))=TRUE,0,DATEDIF($E31,AQ31,"Y"))</f>
        <v>0</v>
      </c>
      <c r="AS31" s="1496"/>
      <c r="AT31" s="1599" t="str">
        <f>IF(AS31="","",IF(AR31&lt;3,"×","○"))</f>
        <v/>
      </c>
      <c r="AU31" s="1595">
        <v>43008</v>
      </c>
      <c r="AV31" s="1597">
        <f>IF(ISERROR(DATEDIF($E31,AU31,"Y"))=TRUE,0,DATEDIF($E31,AU31,"Y"))</f>
        <v>1</v>
      </c>
      <c r="AW31" s="1496"/>
      <c r="AX31" s="1599" t="str">
        <f>IF(AW31="","",IF(AV31&lt;3,"×","○"))</f>
        <v/>
      </c>
      <c r="AY31" s="1595">
        <v>43039</v>
      </c>
      <c r="AZ31" s="1597">
        <f>IF(ISERROR(DATEDIF($E31,AY31,"Y"))=TRUE,0,DATEDIF($E31,AY31,"Y"))</f>
        <v>1</v>
      </c>
      <c r="BA31" s="1502"/>
      <c r="BB31" s="1599" t="str">
        <f>IF(BA31="","",IF(AX31&lt;3,"×","○"))</f>
        <v/>
      </c>
      <c r="BC31" s="1595">
        <v>43069</v>
      </c>
      <c r="BD31" s="1597">
        <f>IF(ISERROR(DATEDIF($E31,BC31,"Y"))=TRUE,0,DATEDIF($E31,BC31,"Y"))</f>
        <v>1</v>
      </c>
      <c r="BE31" s="1496"/>
      <c r="BF31" s="1599" t="str">
        <f>IF(BE31="","",IF(BD31&lt;3,"×","○"))</f>
        <v/>
      </c>
      <c r="BG31" s="1595">
        <v>43100</v>
      </c>
      <c r="BH31" s="1597">
        <f>IF(ISERROR(DATEDIF($E31,BG31,"Y"))=TRUE,0,DATEDIF($E31,BG31,"Y"))</f>
        <v>1</v>
      </c>
      <c r="BI31" s="1496"/>
      <c r="BJ31" s="1599" t="str">
        <f>IF(BI31="","",IF(BH31&lt;3,"×","○"))</f>
        <v/>
      </c>
      <c r="BK31" s="1595">
        <v>43131</v>
      </c>
      <c r="BL31" s="1597">
        <f>IF(ISERROR(DATEDIF($E31,BK31,"Y"))=TRUE,0,DATEDIF($E31,BK31,"Y"))</f>
        <v>1</v>
      </c>
      <c r="BM31" s="1496"/>
      <c r="BN31" s="1588" t="str">
        <f>IF(BM31="","",IF(BL31&lt;3,"×","○"))</f>
        <v/>
      </c>
      <c r="BO31" s="1590">
        <f>SUM(I31,M31,Q31,U31,Y31,AC31,AG31,AK31,AO31,AS31,AW31)</f>
        <v>3</v>
      </c>
      <c r="BP31" s="1622"/>
      <c r="BQ31" s="762"/>
    </row>
    <row r="32" spans="2:70">
      <c r="B32" s="1511"/>
      <c r="C32" s="1521"/>
      <c r="D32" s="1522"/>
      <c r="E32" s="727">
        <f>IF(E31="","",$E$20)</f>
        <v>42855</v>
      </c>
      <c r="F32" s="1605"/>
      <c r="G32" s="1614"/>
      <c r="H32" s="1615"/>
      <c r="I32" s="1611"/>
      <c r="J32" s="1599"/>
      <c r="K32" s="1601"/>
      <c r="L32" s="1602"/>
      <c r="M32" s="1496"/>
      <c r="N32" s="1599"/>
      <c r="O32" s="1601"/>
      <c r="P32" s="1602"/>
      <c r="Q32" s="1496"/>
      <c r="R32" s="1599"/>
      <c r="S32" s="1601"/>
      <c r="T32" s="1602"/>
      <c r="U32" s="1496"/>
      <c r="V32" s="1599"/>
      <c r="W32" s="1601"/>
      <c r="X32" s="1602"/>
      <c r="Y32" s="1496"/>
      <c r="Z32" s="1618"/>
      <c r="AA32" s="1601"/>
      <c r="AB32" s="1602"/>
      <c r="AC32" s="1496"/>
      <c r="AD32" s="1599"/>
      <c r="AE32" s="1601"/>
      <c r="AF32" s="1602"/>
      <c r="AG32" s="1496"/>
      <c r="AH32" s="1599"/>
      <c r="AI32" s="1601"/>
      <c r="AJ32" s="1602"/>
      <c r="AK32" s="1496"/>
      <c r="AL32" s="1599"/>
      <c r="AM32" s="1601"/>
      <c r="AN32" s="1602"/>
      <c r="AO32" s="1496"/>
      <c r="AP32" s="1599"/>
      <c r="AQ32" s="1601"/>
      <c r="AR32" s="1602"/>
      <c r="AS32" s="1496"/>
      <c r="AT32" s="1599"/>
      <c r="AU32" s="1601"/>
      <c r="AV32" s="1602"/>
      <c r="AW32" s="1496"/>
      <c r="AX32" s="1599"/>
      <c r="AY32" s="1601"/>
      <c r="AZ32" s="1602"/>
      <c r="BA32" s="1502"/>
      <c r="BB32" s="1599"/>
      <c r="BC32" s="1601"/>
      <c r="BD32" s="1602"/>
      <c r="BE32" s="1496"/>
      <c r="BF32" s="1599"/>
      <c r="BG32" s="1601"/>
      <c r="BH32" s="1602"/>
      <c r="BI32" s="1496"/>
      <c r="BJ32" s="1599"/>
      <c r="BK32" s="1601"/>
      <c r="BL32" s="1602"/>
      <c r="BM32" s="1496"/>
      <c r="BN32" s="1588"/>
      <c r="BO32" s="1613"/>
      <c r="BP32" s="1622"/>
      <c r="BQ32" s="762"/>
    </row>
    <row r="33" spans="2:69">
      <c r="B33" s="1510" t="s">
        <v>300</v>
      </c>
      <c r="C33" s="1512" t="s">
        <v>411</v>
      </c>
      <c r="D33" s="1513"/>
      <c r="E33" s="764">
        <v>42917</v>
      </c>
      <c r="F33" s="1605" t="str">
        <f>IF($E33="","",IF(ISERROR(DATEDIF(E33,E34,"Y")&amp;"年"&amp;DATEDIF(E33,E34,"YM")&amp;"月")=TRUE,"0年0月",DATEDIF(E33,E34,"Y")&amp;"年"&amp;DATEDIF(E33,E34,"YM")&amp;"月"))</f>
        <v>0年0月</v>
      </c>
      <c r="G33" s="1607">
        <v>42704</v>
      </c>
      <c r="H33" s="1609">
        <f>IF(ISERROR(DATEDIF($E33,G33,"Y"))=TRUE,0,DATEDIF($E33,G33,"Y"))</f>
        <v>0</v>
      </c>
      <c r="I33" s="1611"/>
      <c r="J33" s="1599" t="str">
        <f>IF(I33="","",IF(H33&lt;3,"×","○"))</f>
        <v/>
      </c>
      <c r="K33" s="1595">
        <v>42734</v>
      </c>
      <c r="L33" s="1597">
        <f>IF(ISERROR(DATEDIF($E33,K33,"Y"))=TRUE,0,DATEDIF($E33,K33,"Y"))</f>
        <v>0</v>
      </c>
      <c r="M33" s="1496"/>
      <c r="N33" s="1599" t="str">
        <f>IF(M33="","",IF(L33&lt;3,"×","○"))</f>
        <v/>
      </c>
      <c r="O33" s="1601">
        <v>42766</v>
      </c>
      <c r="P33" s="1602">
        <f>IF(ISERROR(DATEDIF($E33,O33,"Y"))=TRUE,0,DATEDIF($E33,O33,"Y"))</f>
        <v>0</v>
      </c>
      <c r="Q33" s="1496"/>
      <c r="R33" s="1599" t="str">
        <f>IF(Q33="","",IF(P33&lt;3,"×","○"))</f>
        <v/>
      </c>
      <c r="S33" s="1595">
        <v>42794</v>
      </c>
      <c r="T33" s="1597">
        <f>IF(ISERROR(DATEDIF($E33,S33,"Y"))=TRUE,0,DATEDIF($E33,S33,"Y"))</f>
        <v>0</v>
      </c>
      <c r="U33" s="1496"/>
      <c r="V33" s="1599" t="str">
        <f>IF(U33="","",IF(T33&lt;3,"×","○"))</f>
        <v/>
      </c>
      <c r="W33" s="1601">
        <v>42825</v>
      </c>
      <c r="X33" s="1602">
        <f>IF(ISERROR(DATEDIF($E33,W33,"Y"))=TRUE,0,DATEDIF($E33,W33,"Y"))</f>
        <v>0</v>
      </c>
      <c r="Y33" s="1496"/>
      <c r="Z33" s="1599" t="str">
        <f>IF(Y33="","",IF(X33&lt;3,"×","○"))</f>
        <v/>
      </c>
      <c r="AA33" s="1595">
        <v>42855</v>
      </c>
      <c r="AB33" s="1597">
        <f>IF(ISERROR(DATEDIF($E33,AA33,"Y"))=TRUE,0,DATEDIF($E33,AA33,"Y"))</f>
        <v>0</v>
      </c>
      <c r="AC33" s="1496"/>
      <c r="AD33" s="1599" t="str">
        <f>IF(AC33="","",IF(AB33&lt;3,"×","○"))</f>
        <v/>
      </c>
      <c r="AE33" s="1595">
        <v>42886</v>
      </c>
      <c r="AF33" s="1597">
        <f>IF(ISERROR(DATEDIF($E33,AE33,"Y"))=TRUE,0,DATEDIF($E33,AE33,"Y"))</f>
        <v>0</v>
      </c>
      <c r="AG33" s="1496"/>
      <c r="AH33" s="1599" t="str">
        <f>IF(AG33="","",IF(AF33&lt;3,"×","○"))</f>
        <v/>
      </c>
      <c r="AI33" s="1595">
        <v>42916</v>
      </c>
      <c r="AJ33" s="1597">
        <f>IF(ISERROR(DATEDIF($E33,AI33,"Y"))=TRUE,0,DATEDIF($E33,AI33,"Y"))</f>
        <v>0</v>
      </c>
      <c r="AK33" s="1496">
        <v>0.75</v>
      </c>
      <c r="AL33" s="1599" t="str">
        <f>IF(AK33="","",IF(AJ33&lt;3,"×","○"))</f>
        <v>×</v>
      </c>
      <c r="AM33" s="1595">
        <v>42947</v>
      </c>
      <c r="AN33" s="1597">
        <f>IF(ISERROR(DATEDIF($E33,AM33,"Y"))=TRUE,0,DATEDIF($E33,AM33,"Y"))</f>
        <v>0</v>
      </c>
      <c r="AO33" s="1496"/>
      <c r="AP33" s="1599" t="str">
        <f>IF(AO33="","",IF(AN33&lt;3,"×","○"))</f>
        <v/>
      </c>
      <c r="AQ33" s="1595">
        <v>42978</v>
      </c>
      <c r="AR33" s="1597">
        <f>IF(ISERROR(DATEDIF($E33,AQ33,"Y"))=TRUE,0,DATEDIF($E33,AQ33,"Y"))</f>
        <v>0</v>
      </c>
      <c r="AS33" s="1496"/>
      <c r="AT33" s="1599" t="str">
        <f>IF(AS33="","",IF(AR33&lt;3,"×","○"))</f>
        <v/>
      </c>
      <c r="AU33" s="1595">
        <v>43008</v>
      </c>
      <c r="AV33" s="1597">
        <f>IF(ISERROR(DATEDIF($E33,AU33,"Y"))=TRUE,0,DATEDIF($E33,AU33,"Y"))</f>
        <v>0</v>
      </c>
      <c r="AW33" s="1496"/>
      <c r="AX33" s="1599" t="str">
        <f>IF(AW33="","",IF(AV33&lt;3,"×","○"))</f>
        <v/>
      </c>
      <c r="AY33" s="1595">
        <v>43039</v>
      </c>
      <c r="AZ33" s="1597">
        <f>IF(ISERROR(DATEDIF($E33,AY33,"Y"))=TRUE,0,DATEDIF($E33,AY33,"Y"))</f>
        <v>0</v>
      </c>
      <c r="BA33" s="1502"/>
      <c r="BB33" s="1599" t="str">
        <f>IF(BA33="","",IF(AX33&lt;3,"×","○"))</f>
        <v/>
      </c>
      <c r="BC33" s="1595">
        <v>43069</v>
      </c>
      <c r="BD33" s="1597">
        <f>IF(ISERROR(DATEDIF($E33,BC33,"Y"))=TRUE,0,DATEDIF($E33,BC33,"Y"))</f>
        <v>0</v>
      </c>
      <c r="BE33" s="1496"/>
      <c r="BF33" s="1599" t="str">
        <f>IF(BE33="","",IF(BD33&lt;3,"×","○"))</f>
        <v/>
      </c>
      <c r="BG33" s="1595">
        <v>43100</v>
      </c>
      <c r="BH33" s="1597">
        <f>IF(ISERROR(DATEDIF($E33,BG33,"Y"))=TRUE,0,DATEDIF($E33,BG33,"Y"))</f>
        <v>0</v>
      </c>
      <c r="BI33" s="1496"/>
      <c r="BJ33" s="1599" t="str">
        <f>IF(BI33="","",IF(BH33&lt;3,"×","○"))</f>
        <v/>
      </c>
      <c r="BK33" s="1595">
        <v>43131</v>
      </c>
      <c r="BL33" s="1597">
        <f>IF(ISERROR(DATEDIF($E33,BK33,"Y"))=TRUE,0,DATEDIF($E33,BK33,"Y"))</f>
        <v>0</v>
      </c>
      <c r="BM33" s="1496"/>
      <c r="BN33" s="1588" t="str">
        <f>IF(BM33="","",IF(BL33&lt;3,"×","○"))</f>
        <v/>
      </c>
      <c r="BO33" s="1590">
        <f>SUM(I33,M33,Q33,U33,Y33,AC33,AG33,AK33,AO33,AS33,AW33)</f>
        <v>0.75</v>
      </c>
      <c r="BP33" s="1622"/>
      <c r="BQ33" s="762"/>
    </row>
    <row r="34" spans="2:69">
      <c r="B34" s="1511"/>
      <c r="C34" s="1521"/>
      <c r="D34" s="1522"/>
      <c r="E34" s="727">
        <f>IF(E33="","",$E$20)</f>
        <v>42855</v>
      </c>
      <c r="F34" s="1605"/>
      <c r="G34" s="1614"/>
      <c r="H34" s="1615"/>
      <c r="I34" s="1611"/>
      <c r="J34" s="1599"/>
      <c r="K34" s="1601"/>
      <c r="L34" s="1602"/>
      <c r="M34" s="1496"/>
      <c r="N34" s="1599"/>
      <c r="O34" s="1601"/>
      <c r="P34" s="1602"/>
      <c r="Q34" s="1496"/>
      <c r="R34" s="1599"/>
      <c r="S34" s="1601"/>
      <c r="T34" s="1602"/>
      <c r="U34" s="1496"/>
      <c r="V34" s="1599"/>
      <c r="W34" s="1601"/>
      <c r="X34" s="1602"/>
      <c r="Y34" s="1496"/>
      <c r="Z34" s="1599"/>
      <c r="AA34" s="1601"/>
      <c r="AB34" s="1602"/>
      <c r="AC34" s="1496"/>
      <c r="AD34" s="1599"/>
      <c r="AE34" s="1601"/>
      <c r="AF34" s="1602"/>
      <c r="AG34" s="1496"/>
      <c r="AH34" s="1599"/>
      <c r="AI34" s="1601"/>
      <c r="AJ34" s="1602"/>
      <c r="AK34" s="1496"/>
      <c r="AL34" s="1599"/>
      <c r="AM34" s="1601"/>
      <c r="AN34" s="1602"/>
      <c r="AO34" s="1496"/>
      <c r="AP34" s="1599"/>
      <c r="AQ34" s="1601"/>
      <c r="AR34" s="1602"/>
      <c r="AS34" s="1496"/>
      <c r="AT34" s="1599"/>
      <c r="AU34" s="1601"/>
      <c r="AV34" s="1602"/>
      <c r="AW34" s="1496"/>
      <c r="AX34" s="1599"/>
      <c r="AY34" s="1601"/>
      <c r="AZ34" s="1602"/>
      <c r="BA34" s="1502"/>
      <c r="BB34" s="1599"/>
      <c r="BC34" s="1601"/>
      <c r="BD34" s="1602"/>
      <c r="BE34" s="1496"/>
      <c r="BF34" s="1599"/>
      <c r="BG34" s="1601"/>
      <c r="BH34" s="1602"/>
      <c r="BI34" s="1496"/>
      <c r="BJ34" s="1599"/>
      <c r="BK34" s="1601"/>
      <c r="BL34" s="1602"/>
      <c r="BM34" s="1496"/>
      <c r="BN34" s="1588"/>
      <c r="BO34" s="1613"/>
      <c r="BP34" s="1622"/>
      <c r="BQ34" s="762"/>
    </row>
    <row r="35" spans="2:69">
      <c r="B35" s="1510" t="s">
        <v>300</v>
      </c>
      <c r="C35" s="1512" t="s">
        <v>412</v>
      </c>
      <c r="D35" s="1513"/>
      <c r="E35" s="764">
        <v>39904</v>
      </c>
      <c r="F35" s="1605" t="str">
        <f>IF($E35="","",IF(ISERROR(DATEDIF(E35,E36,"Y")&amp;"年"&amp;DATEDIF(E35,E36,"YM")&amp;"月")=TRUE,"0年0月",DATEDIF(E35,E36,"Y")&amp;"年"&amp;DATEDIF(E35,E36,"YM")&amp;"月"))</f>
        <v>8年0月</v>
      </c>
      <c r="G35" s="1607">
        <v>42704</v>
      </c>
      <c r="H35" s="1609">
        <f>IF(ISERROR(DATEDIF($E35,G35,"Y"))=TRUE,0,DATEDIF($E35,G35,"Y"))</f>
        <v>7</v>
      </c>
      <c r="I35" s="1611"/>
      <c r="J35" s="1599" t="str">
        <f>IF(I35="","",IF(H35&lt;3,"×","○"))</f>
        <v/>
      </c>
      <c r="K35" s="1595">
        <v>42734</v>
      </c>
      <c r="L35" s="1597">
        <f>IF(ISERROR(DATEDIF($E35,K35,"Y"))=TRUE,0,DATEDIF($E35,K35,"Y"))</f>
        <v>7</v>
      </c>
      <c r="M35" s="1496"/>
      <c r="N35" s="1599" t="str">
        <f>IF(M35="","",IF(L35&lt;3,"×","○"))</f>
        <v/>
      </c>
      <c r="O35" s="1601">
        <v>42766</v>
      </c>
      <c r="P35" s="1602">
        <f>IF(ISERROR(DATEDIF($E35,O35,"Y"))=TRUE,0,DATEDIF($E35,O35,"Y"))</f>
        <v>7</v>
      </c>
      <c r="Q35" s="1496"/>
      <c r="R35" s="1599" t="str">
        <f>IF(Q35="","",IF(P35&lt;3,"×","○"))</f>
        <v/>
      </c>
      <c r="S35" s="1595">
        <v>42794</v>
      </c>
      <c r="T35" s="1597">
        <f>IF(ISERROR(DATEDIF($E35,S35,"Y"))=TRUE,0,DATEDIF($E35,S35,"Y"))</f>
        <v>7</v>
      </c>
      <c r="U35" s="1496"/>
      <c r="V35" s="1599" t="str">
        <f>IF(U35="","",IF(T35&lt;3,"×","○"))</f>
        <v/>
      </c>
      <c r="W35" s="1601">
        <v>42825</v>
      </c>
      <c r="X35" s="1602">
        <f>IF(ISERROR(DATEDIF($E35,W35,"Y"))=TRUE,0,DATEDIF($E35,W35,"Y"))</f>
        <v>7</v>
      </c>
      <c r="Y35" s="1496"/>
      <c r="Z35" s="1599" t="str">
        <f>IF(Y35="","",IF(X35&lt;3,"×","○"))</f>
        <v/>
      </c>
      <c r="AA35" s="1595">
        <v>42855</v>
      </c>
      <c r="AB35" s="1597">
        <f>IF(ISERROR(DATEDIF($E35,AA35,"Y"))=TRUE,0,DATEDIF($E35,AA35,"Y"))</f>
        <v>8</v>
      </c>
      <c r="AC35" s="1496">
        <v>0.33</v>
      </c>
      <c r="AD35" s="1599" t="str">
        <f>IF(AC35="","",IF(AB35&lt;3,"×","○"))</f>
        <v>○</v>
      </c>
      <c r="AE35" s="1595">
        <v>42886</v>
      </c>
      <c r="AF35" s="1597">
        <f>IF(ISERROR(DATEDIF($E35,AE35,"Y"))=TRUE,0,DATEDIF($E35,AE35,"Y"))</f>
        <v>8</v>
      </c>
      <c r="AG35" s="1496">
        <v>0.33</v>
      </c>
      <c r="AH35" s="1599" t="str">
        <f>IF(AG35="","",IF(AF35&lt;3,"×","○"))</f>
        <v>○</v>
      </c>
      <c r="AI35" s="1595">
        <v>42916</v>
      </c>
      <c r="AJ35" s="1597">
        <f>IF(ISERROR(DATEDIF($E35,AI35,"Y"))=TRUE,0,DATEDIF($E35,AI35,"Y"))</f>
        <v>8</v>
      </c>
      <c r="AK35" s="1496">
        <v>0.33</v>
      </c>
      <c r="AL35" s="1599" t="str">
        <f>IF(AK35="","",IF(AJ35&lt;3,"×","○"))</f>
        <v>○</v>
      </c>
      <c r="AM35" s="1595">
        <v>42947</v>
      </c>
      <c r="AN35" s="1597">
        <f>IF(ISERROR(DATEDIF($E35,AM35,"Y"))=TRUE,0,DATEDIF($E35,AM35,"Y"))</f>
        <v>8</v>
      </c>
      <c r="AO35" s="1496"/>
      <c r="AP35" s="1599" t="str">
        <f>IF(AO35="","",IF(AN35&lt;3,"×","○"))</f>
        <v/>
      </c>
      <c r="AQ35" s="1595">
        <v>42978</v>
      </c>
      <c r="AR35" s="1597">
        <f>IF(ISERROR(DATEDIF($E35,AQ35,"Y"))=TRUE,0,DATEDIF($E35,AQ35,"Y"))</f>
        <v>8</v>
      </c>
      <c r="AS35" s="1496"/>
      <c r="AT35" s="1599" t="str">
        <f>IF(AS35="","",IF(AR35&lt;3,"×","○"))</f>
        <v/>
      </c>
      <c r="AU35" s="1595">
        <v>43008</v>
      </c>
      <c r="AV35" s="1597">
        <f>IF(ISERROR(DATEDIF($E35,AU35,"Y"))=TRUE,0,DATEDIF($E35,AU35,"Y"))</f>
        <v>8</v>
      </c>
      <c r="AW35" s="1496"/>
      <c r="AX35" s="1599" t="str">
        <f>IF(AW35="","",IF(AV35&lt;3,"×","○"))</f>
        <v/>
      </c>
      <c r="AY35" s="1595">
        <v>43039</v>
      </c>
      <c r="AZ35" s="1597">
        <f>IF(ISERROR(DATEDIF($E35,AY35,"Y"))=TRUE,0,DATEDIF($E35,AY35,"Y"))</f>
        <v>8</v>
      </c>
      <c r="BA35" s="1502"/>
      <c r="BB35" s="1599" t="str">
        <f>IF(BA35="","",IF(AX35&lt;3,"×","○"))</f>
        <v/>
      </c>
      <c r="BC35" s="1595">
        <v>43069</v>
      </c>
      <c r="BD35" s="1597">
        <f>IF(ISERROR(DATEDIF($E35,BC35,"Y"))=TRUE,0,DATEDIF($E35,BC35,"Y"))</f>
        <v>8</v>
      </c>
      <c r="BE35" s="1496"/>
      <c r="BF35" s="1599" t="str">
        <f>IF(BE35="","",IF(BD35&lt;3,"×","○"))</f>
        <v/>
      </c>
      <c r="BG35" s="1595">
        <v>43100</v>
      </c>
      <c r="BH35" s="1597">
        <f>IF(ISERROR(DATEDIF($E35,BG35,"Y"))=TRUE,0,DATEDIF($E35,BG35,"Y"))</f>
        <v>8</v>
      </c>
      <c r="BI35" s="1496"/>
      <c r="BJ35" s="1599" t="str">
        <f>IF(BI35="","",IF(BH35&lt;3,"×","○"))</f>
        <v/>
      </c>
      <c r="BK35" s="1595">
        <v>43131</v>
      </c>
      <c r="BL35" s="1597">
        <f>IF(ISERROR(DATEDIF($E35,BK35,"Y"))=TRUE,0,DATEDIF($E35,BK35,"Y"))</f>
        <v>8</v>
      </c>
      <c r="BM35" s="1496"/>
      <c r="BN35" s="1588" t="str">
        <f>IF(BM35="","",IF(BL35&lt;3,"×","○"))</f>
        <v/>
      </c>
      <c r="BO35" s="1590">
        <f>SUM(I35,M35,Q35,U35,Y35,AC35,AG35,AK35,AO35,AS35,AW35)</f>
        <v>0.99</v>
      </c>
      <c r="BP35" s="1622"/>
      <c r="BQ35" s="762"/>
    </row>
    <row r="36" spans="2:69">
      <c r="B36" s="1511"/>
      <c r="C36" s="1521"/>
      <c r="D36" s="1522"/>
      <c r="E36" s="727">
        <f>IF(E35="","",$E$20)</f>
        <v>42855</v>
      </c>
      <c r="F36" s="1605"/>
      <c r="G36" s="1614"/>
      <c r="H36" s="1615"/>
      <c r="I36" s="1611"/>
      <c r="J36" s="1599"/>
      <c r="K36" s="1601"/>
      <c r="L36" s="1602"/>
      <c r="M36" s="1496"/>
      <c r="N36" s="1599"/>
      <c r="O36" s="1601"/>
      <c r="P36" s="1602"/>
      <c r="Q36" s="1496"/>
      <c r="R36" s="1599"/>
      <c r="S36" s="1601"/>
      <c r="T36" s="1602"/>
      <c r="U36" s="1496"/>
      <c r="V36" s="1599"/>
      <c r="W36" s="1601"/>
      <c r="X36" s="1602"/>
      <c r="Y36" s="1496"/>
      <c r="Z36" s="1599"/>
      <c r="AA36" s="1601"/>
      <c r="AB36" s="1602"/>
      <c r="AC36" s="1496"/>
      <c r="AD36" s="1599"/>
      <c r="AE36" s="1601"/>
      <c r="AF36" s="1602"/>
      <c r="AG36" s="1496"/>
      <c r="AH36" s="1599"/>
      <c r="AI36" s="1601"/>
      <c r="AJ36" s="1602"/>
      <c r="AK36" s="1496"/>
      <c r="AL36" s="1599"/>
      <c r="AM36" s="1601"/>
      <c r="AN36" s="1602"/>
      <c r="AO36" s="1496"/>
      <c r="AP36" s="1599"/>
      <c r="AQ36" s="1601"/>
      <c r="AR36" s="1602"/>
      <c r="AS36" s="1496"/>
      <c r="AT36" s="1599"/>
      <c r="AU36" s="1601"/>
      <c r="AV36" s="1602"/>
      <c r="AW36" s="1496"/>
      <c r="AX36" s="1599"/>
      <c r="AY36" s="1601"/>
      <c r="AZ36" s="1602"/>
      <c r="BA36" s="1502"/>
      <c r="BB36" s="1599"/>
      <c r="BC36" s="1601"/>
      <c r="BD36" s="1602"/>
      <c r="BE36" s="1496"/>
      <c r="BF36" s="1599"/>
      <c r="BG36" s="1601"/>
      <c r="BH36" s="1602"/>
      <c r="BI36" s="1496"/>
      <c r="BJ36" s="1599"/>
      <c r="BK36" s="1601"/>
      <c r="BL36" s="1602"/>
      <c r="BM36" s="1496"/>
      <c r="BN36" s="1588"/>
      <c r="BO36" s="1590"/>
      <c r="BP36" s="1622"/>
      <c r="BQ36" s="762"/>
    </row>
    <row r="37" spans="2:69">
      <c r="B37" s="1510"/>
      <c r="C37" s="1512"/>
      <c r="D37" s="1513"/>
      <c r="E37" s="764"/>
      <c r="F37" s="1605" t="str">
        <f>IF($E37="","",IF(ISERROR(DATEDIF(E37,E38,"Y")&amp;"年"&amp;DATEDIF(E37,E38,"YM")&amp;"月")=TRUE,"0年0月",DATEDIF(E37,E38,"Y")&amp;"年"&amp;DATEDIF(E37,E38,"YM")&amp;"月"))</f>
        <v/>
      </c>
      <c r="G37" s="1607">
        <v>42704</v>
      </c>
      <c r="H37" s="1609">
        <f>IF(ISERROR(DATEDIF($E37,G37,"Y"))=TRUE,0,DATEDIF($E37,G37,"Y"))</f>
        <v>116</v>
      </c>
      <c r="I37" s="1611"/>
      <c r="J37" s="1599" t="str">
        <f>IF(I37="","",IF(H37&lt;3,"×","○"))</f>
        <v/>
      </c>
      <c r="K37" s="1595">
        <v>42734</v>
      </c>
      <c r="L37" s="1597">
        <f>IF(ISERROR(DATEDIF($E37,K37,"Y"))=TRUE,0,DATEDIF($E37,K37,"Y"))</f>
        <v>116</v>
      </c>
      <c r="M37" s="1496"/>
      <c r="N37" s="1599" t="str">
        <f>IF(M37="","",IF(L37&lt;3,"×","○"))</f>
        <v/>
      </c>
      <c r="O37" s="1601">
        <v>42766</v>
      </c>
      <c r="P37" s="1602">
        <f>IF(ISERROR(DATEDIF($E37,O37,"Y"))=TRUE,0,DATEDIF($E37,O37,"Y"))</f>
        <v>117</v>
      </c>
      <c r="Q37" s="1496"/>
      <c r="R37" s="1599" t="str">
        <f>IF(Q37="","",IF(P37&lt;3,"×","○"))</f>
        <v/>
      </c>
      <c r="S37" s="1595">
        <v>42794</v>
      </c>
      <c r="T37" s="1597">
        <f>IF(ISERROR(DATEDIF($E37,S37,"Y"))=TRUE,0,DATEDIF($E37,S37,"Y"))</f>
        <v>117</v>
      </c>
      <c r="U37" s="1496"/>
      <c r="V37" s="1599" t="str">
        <f>IF(U37="","",IF(T37&lt;3,"×","○"))</f>
        <v/>
      </c>
      <c r="W37" s="1601">
        <v>42825</v>
      </c>
      <c r="X37" s="1602">
        <f>IF(ISERROR(DATEDIF($E37,W37,"Y"))=TRUE,0,DATEDIF($E37,W37,"Y"))</f>
        <v>117</v>
      </c>
      <c r="Y37" s="1496"/>
      <c r="Z37" s="1599" t="str">
        <f>IF(Y37="","",IF(X37&lt;3,"×","○"))</f>
        <v/>
      </c>
      <c r="AA37" s="1595">
        <v>42855</v>
      </c>
      <c r="AB37" s="1597">
        <f>IF(ISERROR(DATEDIF($E37,AA37,"Y"))=TRUE,0,DATEDIF($E37,AA37,"Y"))</f>
        <v>117</v>
      </c>
      <c r="AC37" s="1496"/>
      <c r="AD37" s="1599" t="str">
        <f>IF(AC37="","",IF(AB37&lt;3,"×","○"))</f>
        <v/>
      </c>
      <c r="AE37" s="1595">
        <v>42886</v>
      </c>
      <c r="AF37" s="1597">
        <f>IF(ISERROR(DATEDIF($E37,AE37,"Y"))=TRUE,0,DATEDIF($E37,AE37,"Y"))</f>
        <v>117</v>
      </c>
      <c r="AG37" s="1496"/>
      <c r="AH37" s="1599" t="str">
        <f>IF(AG37="","",IF(AF37&lt;3,"×","○"))</f>
        <v/>
      </c>
      <c r="AI37" s="1595">
        <v>42916</v>
      </c>
      <c r="AJ37" s="1597">
        <f>IF(ISERROR(DATEDIF($E37,AI37,"Y"))=TRUE,0,DATEDIF($E37,AI37,"Y"))</f>
        <v>117</v>
      </c>
      <c r="AK37" s="1496"/>
      <c r="AL37" s="1599" t="str">
        <f>IF(AK37="","",IF(AJ37&lt;3,"×","○"))</f>
        <v/>
      </c>
      <c r="AM37" s="1595">
        <v>42947</v>
      </c>
      <c r="AN37" s="1597">
        <f>IF(ISERROR(DATEDIF($E37,AM37,"Y"))=TRUE,0,DATEDIF($E37,AM37,"Y"))</f>
        <v>117</v>
      </c>
      <c r="AO37" s="1496"/>
      <c r="AP37" s="1599" t="str">
        <f>IF(AO37="","",IF(AN37&lt;3,"×","○"))</f>
        <v/>
      </c>
      <c r="AQ37" s="1595">
        <v>42978</v>
      </c>
      <c r="AR37" s="1597">
        <f>IF(ISERROR(DATEDIF($E37,AQ37,"Y"))=TRUE,0,DATEDIF($E37,AQ37,"Y"))</f>
        <v>117</v>
      </c>
      <c r="AS37" s="1496"/>
      <c r="AT37" s="1599" t="str">
        <f>IF(AS37="","",IF(AR37&lt;3,"×","○"))</f>
        <v/>
      </c>
      <c r="AU37" s="1595">
        <v>43008</v>
      </c>
      <c r="AV37" s="1597">
        <f>IF(ISERROR(DATEDIF($E37,AU37,"Y"))=TRUE,0,DATEDIF($E37,AU37,"Y"))</f>
        <v>117</v>
      </c>
      <c r="AW37" s="1496"/>
      <c r="AX37" s="1599" t="str">
        <f>IF(AW37="","",IF(AV37&lt;3,"×","○"))</f>
        <v/>
      </c>
      <c r="AY37" s="1595">
        <v>43039</v>
      </c>
      <c r="AZ37" s="1597">
        <f>IF(ISERROR(DATEDIF($E37,AY37,"Y"))=TRUE,0,DATEDIF($E37,AY37,"Y"))</f>
        <v>117</v>
      </c>
      <c r="BA37" s="1502"/>
      <c r="BB37" s="1599" t="str">
        <f>IF(BA37="","",IF(AX37&lt;3,"×","○"))</f>
        <v/>
      </c>
      <c r="BC37" s="1595">
        <v>43069</v>
      </c>
      <c r="BD37" s="1597">
        <f>IF(ISERROR(DATEDIF($E37,BC37,"Y"))=TRUE,0,DATEDIF($E37,BC37,"Y"))</f>
        <v>117</v>
      </c>
      <c r="BE37" s="1496"/>
      <c r="BF37" s="1599" t="str">
        <f>IF(BE37="","",IF(BD37&lt;3,"×","○"))</f>
        <v/>
      </c>
      <c r="BG37" s="1595">
        <v>43100</v>
      </c>
      <c r="BH37" s="1597">
        <f>IF(ISERROR(DATEDIF($E37,BG37,"Y"))=TRUE,0,DATEDIF($E37,BG37,"Y"))</f>
        <v>117</v>
      </c>
      <c r="BI37" s="1496"/>
      <c r="BJ37" s="1599" t="str">
        <f>IF(BI37="","",IF(BH37&lt;3,"×","○"))</f>
        <v/>
      </c>
      <c r="BK37" s="1595">
        <v>43131</v>
      </c>
      <c r="BL37" s="1597">
        <f>IF(ISERROR(DATEDIF($E37,BK37,"Y"))=TRUE,0,DATEDIF($E37,BK37,"Y"))</f>
        <v>118</v>
      </c>
      <c r="BM37" s="1496"/>
      <c r="BN37" s="1588" t="str">
        <f>IF(BM37="","",IF(BL37&lt;3,"×","○"))</f>
        <v/>
      </c>
      <c r="BO37" s="1616">
        <f>SUM(I37,M37,Q37,U37,Y37,AC37,AG37,AK37,AO37,AS37,AW37)</f>
        <v>0</v>
      </c>
      <c r="BP37" s="1622"/>
      <c r="BQ37" s="762"/>
    </row>
    <row r="38" spans="2:69">
      <c r="B38" s="1511"/>
      <c r="C38" s="1521"/>
      <c r="D38" s="1522"/>
      <c r="E38" s="727" t="str">
        <f>IF(E37="","",$E$20)</f>
        <v/>
      </c>
      <c r="F38" s="1605"/>
      <c r="G38" s="1614"/>
      <c r="H38" s="1615"/>
      <c r="I38" s="1611"/>
      <c r="J38" s="1599"/>
      <c r="K38" s="1601"/>
      <c r="L38" s="1602"/>
      <c r="M38" s="1496"/>
      <c r="N38" s="1599"/>
      <c r="O38" s="1601"/>
      <c r="P38" s="1602"/>
      <c r="Q38" s="1496"/>
      <c r="R38" s="1599"/>
      <c r="S38" s="1601"/>
      <c r="T38" s="1602"/>
      <c r="U38" s="1496"/>
      <c r="V38" s="1599"/>
      <c r="W38" s="1601"/>
      <c r="X38" s="1602"/>
      <c r="Y38" s="1496"/>
      <c r="Z38" s="1599"/>
      <c r="AA38" s="1601"/>
      <c r="AB38" s="1602"/>
      <c r="AC38" s="1496"/>
      <c r="AD38" s="1599"/>
      <c r="AE38" s="1601"/>
      <c r="AF38" s="1602"/>
      <c r="AG38" s="1496"/>
      <c r="AH38" s="1599"/>
      <c r="AI38" s="1601"/>
      <c r="AJ38" s="1602"/>
      <c r="AK38" s="1496"/>
      <c r="AL38" s="1599"/>
      <c r="AM38" s="1601"/>
      <c r="AN38" s="1602"/>
      <c r="AO38" s="1496"/>
      <c r="AP38" s="1599"/>
      <c r="AQ38" s="1601"/>
      <c r="AR38" s="1602"/>
      <c r="AS38" s="1496"/>
      <c r="AT38" s="1599"/>
      <c r="AU38" s="1601"/>
      <c r="AV38" s="1602"/>
      <c r="AW38" s="1496"/>
      <c r="AX38" s="1599"/>
      <c r="AY38" s="1601"/>
      <c r="AZ38" s="1602"/>
      <c r="BA38" s="1502"/>
      <c r="BB38" s="1599"/>
      <c r="BC38" s="1601"/>
      <c r="BD38" s="1602"/>
      <c r="BE38" s="1496"/>
      <c r="BF38" s="1599"/>
      <c r="BG38" s="1601"/>
      <c r="BH38" s="1602"/>
      <c r="BI38" s="1496"/>
      <c r="BJ38" s="1599"/>
      <c r="BK38" s="1601"/>
      <c r="BL38" s="1602"/>
      <c r="BM38" s="1496"/>
      <c r="BN38" s="1588"/>
      <c r="BO38" s="1613"/>
      <c r="BP38" s="1622"/>
      <c r="BQ38" s="762"/>
    </row>
    <row r="39" spans="2:69">
      <c r="B39" s="1510"/>
      <c r="C39" s="1512"/>
      <c r="D39" s="1513"/>
      <c r="E39" s="764"/>
      <c r="F39" s="1605" t="str">
        <f>IF($E39="","",IF(ISERROR(DATEDIF(E39,E40,"Y")&amp;"年"&amp;DATEDIF(E39,E40,"YM")&amp;"月")=TRUE,"0年0月",DATEDIF(E39,E40,"Y")&amp;"年"&amp;DATEDIF(E39,E40,"YM")&amp;"月"))</f>
        <v/>
      </c>
      <c r="G39" s="1607">
        <v>42704</v>
      </c>
      <c r="H39" s="1609">
        <f>IF(ISERROR(DATEDIF($E39,G39,"Y"))=TRUE,0,DATEDIF($E39,G39,"Y"))</f>
        <v>116</v>
      </c>
      <c r="I39" s="1611"/>
      <c r="J39" s="1599" t="str">
        <f>IF(I39="","",IF(H39&lt;3,"×","○"))</f>
        <v/>
      </c>
      <c r="K39" s="1595">
        <v>42734</v>
      </c>
      <c r="L39" s="1597">
        <f>IF(ISERROR(DATEDIF($E39,K39,"Y"))=TRUE,0,DATEDIF($E39,K39,"Y"))</f>
        <v>116</v>
      </c>
      <c r="M39" s="1496"/>
      <c r="N39" s="1599" t="str">
        <f>IF(M39="","",IF(L39&lt;3,"×","○"))</f>
        <v/>
      </c>
      <c r="O39" s="1601">
        <v>42766</v>
      </c>
      <c r="P39" s="1602">
        <f>IF(ISERROR(DATEDIF($E39,O39,"Y"))=TRUE,0,DATEDIF($E39,O39,"Y"))</f>
        <v>117</v>
      </c>
      <c r="Q39" s="1496"/>
      <c r="R39" s="1599" t="str">
        <f>IF(Q39="","",IF(P39&lt;3,"×","○"))</f>
        <v/>
      </c>
      <c r="S39" s="1595">
        <v>42794</v>
      </c>
      <c r="T39" s="1597">
        <f>IF(ISERROR(DATEDIF($E39,S39,"Y"))=TRUE,0,DATEDIF($E39,S39,"Y"))</f>
        <v>117</v>
      </c>
      <c r="U39" s="1496"/>
      <c r="V39" s="1599" t="str">
        <f>IF(U39="","",IF(T39&lt;3,"×","○"))</f>
        <v/>
      </c>
      <c r="W39" s="1601">
        <v>42825</v>
      </c>
      <c r="X39" s="1602">
        <f>IF(ISERROR(DATEDIF($E39,W39,"Y"))=TRUE,0,DATEDIF($E39,W39,"Y"))</f>
        <v>117</v>
      </c>
      <c r="Y39" s="1496"/>
      <c r="Z39" s="1599" t="str">
        <f>IF(Y39="","",IF(X39&lt;3,"×","○"))</f>
        <v/>
      </c>
      <c r="AA39" s="1595">
        <v>42855</v>
      </c>
      <c r="AB39" s="1597">
        <f>IF(ISERROR(DATEDIF($E39,AA39,"Y"))=TRUE,0,DATEDIF($E39,AA39,"Y"))</f>
        <v>117</v>
      </c>
      <c r="AC39" s="1496"/>
      <c r="AD39" s="1599" t="str">
        <f>IF(AC39="","",IF(AB39&lt;3,"×","○"))</f>
        <v/>
      </c>
      <c r="AE39" s="1595">
        <v>42886</v>
      </c>
      <c r="AF39" s="1597">
        <f>IF(ISERROR(DATEDIF($E39,AE39,"Y"))=TRUE,0,DATEDIF($E39,AE39,"Y"))</f>
        <v>117</v>
      </c>
      <c r="AG39" s="1496"/>
      <c r="AH39" s="1599" t="str">
        <f>IF(AG39="","",IF(AF39&lt;3,"×","○"))</f>
        <v/>
      </c>
      <c r="AI39" s="1595">
        <v>42916</v>
      </c>
      <c r="AJ39" s="1597">
        <f>IF(ISERROR(DATEDIF($E39,AI39,"Y"))=TRUE,0,DATEDIF($E39,AI39,"Y"))</f>
        <v>117</v>
      </c>
      <c r="AK39" s="1496"/>
      <c r="AL39" s="1599" t="str">
        <f>IF(AK39="","",IF(AJ39&lt;3,"×","○"))</f>
        <v/>
      </c>
      <c r="AM39" s="1595">
        <v>42947</v>
      </c>
      <c r="AN39" s="1597">
        <f>IF(ISERROR(DATEDIF($E39,AM39,"Y"))=TRUE,0,DATEDIF($E39,AM39,"Y"))</f>
        <v>117</v>
      </c>
      <c r="AO39" s="1496"/>
      <c r="AP39" s="1599" t="str">
        <f>IF(AO39="","",IF(AN39&lt;3,"×","○"))</f>
        <v/>
      </c>
      <c r="AQ39" s="1595">
        <v>42978</v>
      </c>
      <c r="AR39" s="1597">
        <f>IF(ISERROR(DATEDIF($E39,AQ39,"Y"))=TRUE,0,DATEDIF($E39,AQ39,"Y"))</f>
        <v>117</v>
      </c>
      <c r="AS39" s="1496"/>
      <c r="AT39" s="1599" t="str">
        <f>IF(AS39="","",IF(AR39&lt;3,"×","○"))</f>
        <v/>
      </c>
      <c r="AU39" s="1595">
        <v>43008</v>
      </c>
      <c r="AV39" s="1597">
        <f>IF(ISERROR(DATEDIF($E39,AU39,"Y"))=TRUE,0,DATEDIF($E39,AU39,"Y"))</f>
        <v>117</v>
      </c>
      <c r="AW39" s="1496"/>
      <c r="AX39" s="1599" t="str">
        <f>IF(AW39="","",IF(AV39&lt;3,"×","○"))</f>
        <v/>
      </c>
      <c r="AY39" s="1595">
        <v>43039</v>
      </c>
      <c r="AZ39" s="1597">
        <f>IF(ISERROR(DATEDIF($E39,AY39,"Y"))=TRUE,0,DATEDIF($E39,AY39,"Y"))</f>
        <v>117</v>
      </c>
      <c r="BA39" s="1502"/>
      <c r="BB39" s="1599" t="str">
        <f>IF(BA39="","",IF(AX39&lt;3,"×","○"))</f>
        <v/>
      </c>
      <c r="BC39" s="1595">
        <v>43069</v>
      </c>
      <c r="BD39" s="1597">
        <f>IF(ISERROR(DATEDIF($E39,BC39,"Y"))=TRUE,0,DATEDIF($E39,BC39,"Y"))</f>
        <v>117</v>
      </c>
      <c r="BE39" s="1496"/>
      <c r="BF39" s="1599" t="str">
        <f>IF(BE39="","",IF(BD39&lt;3,"×","○"))</f>
        <v/>
      </c>
      <c r="BG39" s="1595">
        <v>43100</v>
      </c>
      <c r="BH39" s="1597">
        <f>IF(ISERROR(DATEDIF($E39,BG39,"Y"))=TRUE,0,DATEDIF($E39,BG39,"Y"))</f>
        <v>117</v>
      </c>
      <c r="BI39" s="1496"/>
      <c r="BJ39" s="1599" t="str">
        <f>IF(BI39="","",IF(BH39&lt;3,"×","○"))</f>
        <v/>
      </c>
      <c r="BK39" s="1595">
        <v>43131</v>
      </c>
      <c r="BL39" s="1597">
        <f>IF(ISERROR(DATEDIF($E39,BK39,"Y"))=TRUE,0,DATEDIF($E39,BK39,"Y"))</f>
        <v>118</v>
      </c>
      <c r="BM39" s="1496"/>
      <c r="BN39" s="1588" t="str">
        <f>IF(BM39="","",IF(BL39&lt;3,"×","○"))</f>
        <v/>
      </c>
      <c r="BO39" s="1590">
        <f>SUM(I39,M39,Q39,U39,Y39,AC39,AG39,AK39,AO39,AS39,AW39)</f>
        <v>0</v>
      </c>
      <c r="BP39" s="1622"/>
      <c r="BQ39" s="762"/>
    </row>
    <row r="40" spans="2:69">
      <c r="B40" s="1511"/>
      <c r="C40" s="1521"/>
      <c r="D40" s="1522"/>
      <c r="E40" s="727" t="str">
        <f>IF(E39="","",$E$20)</f>
        <v/>
      </c>
      <c r="F40" s="1605"/>
      <c r="G40" s="1614"/>
      <c r="H40" s="1615"/>
      <c r="I40" s="1611"/>
      <c r="J40" s="1599"/>
      <c r="K40" s="1601"/>
      <c r="L40" s="1602"/>
      <c r="M40" s="1496"/>
      <c r="N40" s="1599"/>
      <c r="O40" s="1601"/>
      <c r="P40" s="1602"/>
      <c r="Q40" s="1496"/>
      <c r="R40" s="1599"/>
      <c r="S40" s="1601"/>
      <c r="T40" s="1602"/>
      <c r="U40" s="1496"/>
      <c r="V40" s="1599"/>
      <c r="W40" s="1601"/>
      <c r="X40" s="1602"/>
      <c r="Y40" s="1496"/>
      <c r="Z40" s="1599"/>
      <c r="AA40" s="1601"/>
      <c r="AB40" s="1602"/>
      <c r="AC40" s="1496"/>
      <c r="AD40" s="1599"/>
      <c r="AE40" s="1601"/>
      <c r="AF40" s="1602"/>
      <c r="AG40" s="1496"/>
      <c r="AH40" s="1599"/>
      <c r="AI40" s="1601"/>
      <c r="AJ40" s="1602"/>
      <c r="AK40" s="1496"/>
      <c r="AL40" s="1599"/>
      <c r="AM40" s="1601"/>
      <c r="AN40" s="1602"/>
      <c r="AO40" s="1496"/>
      <c r="AP40" s="1599"/>
      <c r="AQ40" s="1601"/>
      <c r="AR40" s="1602"/>
      <c r="AS40" s="1496"/>
      <c r="AT40" s="1599"/>
      <c r="AU40" s="1601"/>
      <c r="AV40" s="1602"/>
      <c r="AW40" s="1496"/>
      <c r="AX40" s="1599"/>
      <c r="AY40" s="1601"/>
      <c r="AZ40" s="1602"/>
      <c r="BA40" s="1502"/>
      <c r="BB40" s="1599"/>
      <c r="BC40" s="1601"/>
      <c r="BD40" s="1602"/>
      <c r="BE40" s="1496"/>
      <c r="BF40" s="1599"/>
      <c r="BG40" s="1601"/>
      <c r="BH40" s="1602"/>
      <c r="BI40" s="1496"/>
      <c r="BJ40" s="1599"/>
      <c r="BK40" s="1601"/>
      <c r="BL40" s="1602"/>
      <c r="BM40" s="1496"/>
      <c r="BN40" s="1588"/>
      <c r="BO40" s="1590"/>
      <c r="BP40" s="1622"/>
      <c r="BQ40" s="762"/>
    </row>
    <row r="41" spans="2:69">
      <c r="B41" s="1510"/>
      <c r="C41" s="1512"/>
      <c r="D41" s="1513"/>
      <c r="E41" s="764"/>
      <c r="F41" s="1605" t="str">
        <f>IF($E41="","",IF(ISERROR(DATEDIF(E41,E42,"Y")&amp;"年"&amp;DATEDIF(E41,E42,"YM")&amp;"月")=TRUE,"0年0月",DATEDIF(E41,E42,"Y")&amp;"年"&amp;DATEDIF(E41,E42,"YM")&amp;"月"))</f>
        <v/>
      </c>
      <c r="G41" s="1607">
        <v>42704</v>
      </c>
      <c r="H41" s="1609">
        <f>IF(ISERROR(DATEDIF($E41,G41,"Y"))=TRUE,0,DATEDIF($E41,G41,"Y"))</f>
        <v>116</v>
      </c>
      <c r="I41" s="1611"/>
      <c r="J41" s="1599" t="str">
        <f>IF(I41="","",IF(H41&lt;3,"×","○"))</f>
        <v/>
      </c>
      <c r="K41" s="1595">
        <v>42734</v>
      </c>
      <c r="L41" s="1597">
        <f>IF(ISERROR(DATEDIF($E41,K41,"Y"))=TRUE,0,DATEDIF($E41,K41,"Y"))</f>
        <v>116</v>
      </c>
      <c r="M41" s="1496"/>
      <c r="N41" s="1599" t="str">
        <f>IF(M41="","",IF(L41&lt;3,"×","○"))</f>
        <v/>
      </c>
      <c r="O41" s="1601">
        <v>42766</v>
      </c>
      <c r="P41" s="1602">
        <f>IF(ISERROR(DATEDIF($E41,O41,"Y"))=TRUE,0,DATEDIF($E41,O41,"Y"))</f>
        <v>117</v>
      </c>
      <c r="Q41" s="1496"/>
      <c r="R41" s="1599" t="str">
        <f>IF(Q41="","",IF(P41&lt;3,"×","○"))</f>
        <v/>
      </c>
      <c r="S41" s="1595">
        <v>42794</v>
      </c>
      <c r="T41" s="1597">
        <f>IF(ISERROR(DATEDIF($E41,S41,"Y"))=TRUE,0,DATEDIF($E41,S41,"Y"))</f>
        <v>117</v>
      </c>
      <c r="U41" s="1496"/>
      <c r="V41" s="1599" t="str">
        <f>IF(U41="","",IF(T41&lt;3,"×","○"))</f>
        <v/>
      </c>
      <c r="W41" s="1601">
        <v>42825</v>
      </c>
      <c r="X41" s="1602">
        <f>IF(ISERROR(DATEDIF($E41,W41,"Y"))=TRUE,0,DATEDIF($E41,W41,"Y"))</f>
        <v>117</v>
      </c>
      <c r="Y41" s="1496"/>
      <c r="Z41" s="1599" t="str">
        <f>IF(Y41="","",IF(X41&lt;3,"×","○"))</f>
        <v/>
      </c>
      <c r="AA41" s="1595">
        <v>42855</v>
      </c>
      <c r="AB41" s="1597">
        <f>IF(ISERROR(DATEDIF($E41,AA41,"Y"))=TRUE,0,DATEDIF($E41,AA41,"Y"))</f>
        <v>117</v>
      </c>
      <c r="AC41" s="1496"/>
      <c r="AD41" s="1599" t="str">
        <f>IF(AC41="","",IF(AB41&lt;3,"×","○"))</f>
        <v/>
      </c>
      <c r="AE41" s="1595">
        <v>42886</v>
      </c>
      <c r="AF41" s="1597">
        <f>IF(ISERROR(DATEDIF($E41,AE41,"Y"))=TRUE,0,DATEDIF($E41,AE41,"Y"))</f>
        <v>117</v>
      </c>
      <c r="AG41" s="1496"/>
      <c r="AH41" s="1599" t="str">
        <f>IF(AG41="","",IF(AF41&lt;3,"×","○"))</f>
        <v/>
      </c>
      <c r="AI41" s="1595">
        <v>42916</v>
      </c>
      <c r="AJ41" s="1597">
        <f>IF(ISERROR(DATEDIF($E41,AI41,"Y"))=TRUE,0,DATEDIF($E41,AI41,"Y"))</f>
        <v>117</v>
      </c>
      <c r="AK41" s="1496"/>
      <c r="AL41" s="1599" t="str">
        <f>IF(AK41="","",IF(AJ41&lt;3,"×","○"))</f>
        <v/>
      </c>
      <c r="AM41" s="1595">
        <v>42947</v>
      </c>
      <c r="AN41" s="1597">
        <f>IF(ISERROR(DATEDIF($E41,AM41,"Y"))=TRUE,0,DATEDIF($E41,AM41,"Y"))</f>
        <v>117</v>
      </c>
      <c r="AO41" s="1496"/>
      <c r="AP41" s="1599" t="str">
        <f>IF(AO41="","",IF(AN41&lt;3,"×","○"))</f>
        <v/>
      </c>
      <c r="AQ41" s="1595">
        <v>42978</v>
      </c>
      <c r="AR41" s="1597">
        <f>IF(ISERROR(DATEDIF($E41,AQ41,"Y"))=TRUE,0,DATEDIF($E41,AQ41,"Y"))</f>
        <v>117</v>
      </c>
      <c r="AS41" s="1496"/>
      <c r="AT41" s="1599" t="str">
        <f>IF(AS41="","",IF(AR41&lt;3,"×","○"))</f>
        <v/>
      </c>
      <c r="AU41" s="1595">
        <v>43008</v>
      </c>
      <c r="AV41" s="1597">
        <f>IF(ISERROR(DATEDIF($E41,AU41,"Y"))=TRUE,0,DATEDIF($E41,AU41,"Y"))</f>
        <v>117</v>
      </c>
      <c r="AW41" s="1496"/>
      <c r="AX41" s="1599" t="str">
        <f>IF(AW41="","",IF(AV41&lt;3,"×","○"))</f>
        <v/>
      </c>
      <c r="AY41" s="1595">
        <v>43039</v>
      </c>
      <c r="AZ41" s="1597">
        <f>IF(ISERROR(DATEDIF($E41,AY41,"Y"))=TRUE,0,DATEDIF($E41,AY41,"Y"))</f>
        <v>117</v>
      </c>
      <c r="BA41" s="1502"/>
      <c r="BB41" s="1599" t="str">
        <f>IF(BA41="","",IF(AX41&lt;3,"×","○"))</f>
        <v/>
      </c>
      <c r="BC41" s="1595">
        <v>43069</v>
      </c>
      <c r="BD41" s="1597">
        <f>IF(ISERROR(DATEDIF($E41,BC41,"Y"))=TRUE,0,DATEDIF($E41,BC41,"Y"))</f>
        <v>117</v>
      </c>
      <c r="BE41" s="1496"/>
      <c r="BF41" s="1599" t="str">
        <f>IF(BE41="","",IF(BD41&lt;3,"×","○"))</f>
        <v/>
      </c>
      <c r="BG41" s="1595">
        <v>43100</v>
      </c>
      <c r="BH41" s="1597">
        <f>IF(ISERROR(DATEDIF($E41,BG41,"Y"))=TRUE,0,DATEDIF($E41,BG41,"Y"))</f>
        <v>117</v>
      </c>
      <c r="BI41" s="1496"/>
      <c r="BJ41" s="1599" t="str">
        <f>IF(BI41="","",IF(BH41&lt;3,"×","○"))</f>
        <v/>
      </c>
      <c r="BK41" s="1595">
        <v>43131</v>
      </c>
      <c r="BL41" s="1597">
        <f>IF(ISERROR(DATEDIF($E41,BK41,"Y"))=TRUE,0,DATEDIF($E41,BK41,"Y"))</f>
        <v>118</v>
      </c>
      <c r="BM41" s="1496"/>
      <c r="BN41" s="1588" t="str">
        <f>IF(BM41="","",IF(BL41&lt;3,"×","○"))</f>
        <v/>
      </c>
      <c r="BO41" s="1616">
        <f>SUM(I41,M41,Q41,U41,Y41,AC41,AG41,AK41,AO41,AS41,AW41)</f>
        <v>0</v>
      </c>
      <c r="BP41" s="1622"/>
      <c r="BQ41" s="762"/>
    </row>
    <row r="42" spans="2:69">
      <c r="B42" s="1511"/>
      <c r="C42" s="1521"/>
      <c r="D42" s="1522"/>
      <c r="E42" s="727" t="str">
        <f>IF(E41="","",$E$20)</f>
        <v/>
      </c>
      <c r="F42" s="1605"/>
      <c r="G42" s="1614"/>
      <c r="H42" s="1615"/>
      <c r="I42" s="1611"/>
      <c r="J42" s="1599"/>
      <c r="K42" s="1601"/>
      <c r="L42" s="1602"/>
      <c r="M42" s="1496"/>
      <c r="N42" s="1599"/>
      <c r="O42" s="1601"/>
      <c r="P42" s="1602"/>
      <c r="Q42" s="1496"/>
      <c r="R42" s="1599"/>
      <c r="S42" s="1601"/>
      <c r="T42" s="1602"/>
      <c r="U42" s="1496"/>
      <c r="V42" s="1599"/>
      <c r="W42" s="1601"/>
      <c r="X42" s="1602"/>
      <c r="Y42" s="1496"/>
      <c r="Z42" s="1599"/>
      <c r="AA42" s="1601"/>
      <c r="AB42" s="1602"/>
      <c r="AC42" s="1496"/>
      <c r="AD42" s="1599"/>
      <c r="AE42" s="1601"/>
      <c r="AF42" s="1602"/>
      <c r="AG42" s="1496"/>
      <c r="AH42" s="1599"/>
      <c r="AI42" s="1601"/>
      <c r="AJ42" s="1602"/>
      <c r="AK42" s="1496"/>
      <c r="AL42" s="1599"/>
      <c r="AM42" s="1601"/>
      <c r="AN42" s="1602"/>
      <c r="AO42" s="1496"/>
      <c r="AP42" s="1599"/>
      <c r="AQ42" s="1601"/>
      <c r="AR42" s="1602"/>
      <c r="AS42" s="1496"/>
      <c r="AT42" s="1599"/>
      <c r="AU42" s="1601"/>
      <c r="AV42" s="1602"/>
      <c r="AW42" s="1496"/>
      <c r="AX42" s="1599"/>
      <c r="AY42" s="1601"/>
      <c r="AZ42" s="1602"/>
      <c r="BA42" s="1502"/>
      <c r="BB42" s="1599"/>
      <c r="BC42" s="1601"/>
      <c r="BD42" s="1602"/>
      <c r="BE42" s="1496"/>
      <c r="BF42" s="1599"/>
      <c r="BG42" s="1601"/>
      <c r="BH42" s="1602"/>
      <c r="BI42" s="1496"/>
      <c r="BJ42" s="1599"/>
      <c r="BK42" s="1601"/>
      <c r="BL42" s="1602"/>
      <c r="BM42" s="1496"/>
      <c r="BN42" s="1588"/>
      <c r="BO42" s="1613"/>
      <c r="BP42" s="1622"/>
      <c r="BQ42" s="762"/>
    </row>
    <row r="43" spans="2:69">
      <c r="B43" s="1510"/>
      <c r="C43" s="1512"/>
      <c r="D43" s="1513"/>
      <c r="E43" s="764"/>
      <c r="F43" s="1605" t="str">
        <f>IF($E43="","",IF(ISERROR(DATEDIF(E43,E44,"Y")&amp;"年"&amp;DATEDIF(E43,E44,"YM")&amp;"月")=TRUE,"0年0月",DATEDIF(E43,E44,"Y")&amp;"年"&amp;DATEDIF(E43,E44,"YM")&amp;"月"))</f>
        <v/>
      </c>
      <c r="G43" s="1607">
        <v>42704</v>
      </c>
      <c r="H43" s="1609">
        <f>IF(ISERROR(DATEDIF($E43,G43,"Y"))=TRUE,0,DATEDIF($E43,G43,"Y"))</f>
        <v>116</v>
      </c>
      <c r="I43" s="1611"/>
      <c r="J43" s="1599" t="str">
        <f>IF(I43="","",IF(H43&lt;3,"×","○"))</f>
        <v/>
      </c>
      <c r="K43" s="1595">
        <v>42734</v>
      </c>
      <c r="L43" s="1597">
        <f>IF(ISERROR(DATEDIF($E43,K43,"Y"))=TRUE,0,DATEDIF($E43,K43,"Y"))</f>
        <v>116</v>
      </c>
      <c r="M43" s="1496"/>
      <c r="N43" s="1599" t="str">
        <f>IF(M43="","",IF(L43&lt;3,"×","○"))</f>
        <v/>
      </c>
      <c r="O43" s="1601">
        <v>42766</v>
      </c>
      <c r="P43" s="1602">
        <f>IF(ISERROR(DATEDIF($E43,O43,"Y"))=TRUE,0,DATEDIF($E43,O43,"Y"))</f>
        <v>117</v>
      </c>
      <c r="Q43" s="1496"/>
      <c r="R43" s="1599" t="str">
        <f>IF(Q43="","",IF(P43&lt;3,"×","○"))</f>
        <v/>
      </c>
      <c r="S43" s="1595">
        <v>42794</v>
      </c>
      <c r="T43" s="1597">
        <f>IF(ISERROR(DATEDIF($E43,S43,"Y"))=TRUE,0,DATEDIF($E43,S43,"Y"))</f>
        <v>117</v>
      </c>
      <c r="U43" s="1496"/>
      <c r="V43" s="1599" t="str">
        <f>IF(U43="","",IF(T43&lt;3,"×","○"))</f>
        <v/>
      </c>
      <c r="W43" s="1601">
        <v>42825</v>
      </c>
      <c r="X43" s="1602">
        <f>IF(ISERROR(DATEDIF($E43,W43,"Y"))=TRUE,0,DATEDIF($E43,W43,"Y"))</f>
        <v>117</v>
      </c>
      <c r="Y43" s="1496"/>
      <c r="Z43" s="1599" t="str">
        <f>IF(Y43="","",IF(X43&lt;3,"×","○"))</f>
        <v/>
      </c>
      <c r="AA43" s="1595">
        <v>42855</v>
      </c>
      <c r="AB43" s="1597">
        <f>IF(ISERROR(DATEDIF($E43,AA43,"Y"))=TRUE,0,DATEDIF($E43,AA43,"Y"))</f>
        <v>117</v>
      </c>
      <c r="AC43" s="1496"/>
      <c r="AD43" s="1599" t="str">
        <f>IF(AC43="","",IF(AB43&lt;3,"×","○"))</f>
        <v/>
      </c>
      <c r="AE43" s="1595">
        <v>42886</v>
      </c>
      <c r="AF43" s="1597">
        <f>IF(ISERROR(DATEDIF($E43,AE43,"Y"))=TRUE,0,DATEDIF($E43,AE43,"Y"))</f>
        <v>117</v>
      </c>
      <c r="AG43" s="1496"/>
      <c r="AH43" s="1599" t="str">
        <f>IF(AG43="","",IF(AF43&lt;3,"×","○"))</f>
        <v/>
      </c>
      <c r="AI43" s="1595">
        <v>42916</v>
      </c>
      <c r="AJ43" s="1597">
        <f>IF(ISERROR(DATEDIF($E43,AI43,"Y"))=TRUE,0,DATEDIF($E43,AI43,"Y"))</f>
        <v>117</v>
      </c>
      <c r="AK43" s="1496"/>
      <c r="AL43" s="1599" t="str">
        <f>IF(AK43="","",IF(AJ43&lt;3,"×","○"))</f>
        <v/>
      </c>
      <c r="AM43" s="1595">
        <v>42947</v>
      </c>
      <c r="AN43" s="1597">
        <f>IF(ISERROR(DATEDIF($E43,AM43,"Y"))=TRUE,0,DATEDIF($E43,AM43,"Y"))</f>
        <v>117</v>
      </c>
      <c r="AO43" s="1496"/>
      <c r="AP43" s="1599" t="str">
        <f>IF(AO43="","",IF(AN43&lt;3,"×","○"))</f>
        <v/>
      </c>
      <c r="AQ43" s="1595">
        <v>42978</v>
      </c>
      <c r="AR43" s="1597">
        <f>IF(ISERROR(DATEDIF($E43,AQ43,"Y"))=TRUE,0,DATEDIF($E43,AQ43,"Y"))</f>
        <v>117</v>
      </c>
      <c r="AS43" s="1496"/>
      <c r="AT43" s="1599" t="str">
        <f>IF(AS43="","",IF(AR43&lt;3,"×","○"))</f>
        <v/>
      </c>
      <c r="AU43" s="1595">
        <v>43008</v>
      </c>
      <c r="AV43" s="1597">
        <f>IF(ISERROR(DATEDIF($E43,AU43,"Y"))=TRUE,0,DATEDIF($E43,AU43,"Y"))</f>
        <v>117</v>
      </c>
      <c r="AW43" s="1496"/>
      <c r="AX43" s="1599" t="str">
        <f>IF(AW43="","",IF(AV43&lt;3,"×","○"))</f>
        <v/>
      </c>
      <c r="AY43" s="1595">
        <v>43039</v>
      </c>
      <c r="AZ43" s="1597">
        <f>IF(ISERROR(DATEDIF($E43,AY43,"Y"))=TRUE,0,DATEDIF($E43,AY43,"Y"))</f>
        <v>117</v>
      </c>
      <c r="BA43" s="1502"/>
      <c r="BB43" s="1599" t="str">
        <f>IF(BA43="","",IF(AX43&lt;3,"×","○"))</f>
        <v/>
      </c>
      <c r="BC43" s="1595">
        <v>43069</v>
      </c>
      <c r="BD43" s="1597">
        <f>IF(ISERROR(DATEDIF($E43,BC43,"Y"))=TRUE,0,DATEDIF($E43,BC43,"Y"))</f>
        <v>117</v>
      </c>
      <c r="BE43" s="1496"/>
      <c r="BF43" s="1599" t="str">
        <f>IF(BE43="","",IF(BD43&lt;3,"×","○"))</f>
        <v/>
      </c>
      <c r="BG43" s="1595">
        <v>43100</v>
      </c>
      <c r="BH43" s="1597">
        <f>IF(ISERROR(DATEDIF($E43,BG43,"Y"))=TRUE,0,DATEDIF($E43,BG43,"Y"))</f>
        <v>117</v>
      </c>
      <c r="BI43" s="1496"/>
      <c r="BJ43" s="1599" t="str">
        <f>IF(BI43="","",IF(BH43&lt;3,"×","○"))</f>
        <v/>
      </c>
      <c r="BK43" s="1595">
        <v>43131</v>
      </c>
      <c r="BL43" s="1597">
        <f>IF(ISERROR(DATEDIF($E43,BK43,"Y"))=TRUE,0,DATEDIF($E43,BK43,"Y"))</f>
        <v>118</v>
      </c>
      <c r="BM43" s="1496"/>
      <c r="BN43" s="1588" t="str">
        <f>IF(BM43="","",IF(BL43&lt;3,"×","○"))</f>
        <v/>
      </c>
      <c r="BO43" s="1590">
        <f>SUM(I43,M43,Q43,U43,Y43,AC43,AG43,AK43,AO43,AS43,AW43)</f>
        <v>0</v>
      </c>
      <c r="BP43" s="1622"/>
      <c r="BQ43" s="762"/>
    </row>
    <row r="44" spans="2:69">
      <c r="B44" s="1511"/>
      <c r="C44" s="1521"/>
      <c r="D44" s="1522"/>
      <c r="E44" s="727" t="str">
        <f>IF(E43="","",$E$20)</f>
        <v/>
      </c>
      <c r="F44" s="1605"/>
      <c r="G44" s="1614"/>
      <c r="H44" s="1615"/>
      <c r="I44" s="1611"/>
      <c r="J44" s="1599"/>
      <c r="K44" s="1601"/>
      <c r="L44" s="1602"/>
      <c r="M44" s="1496"/>
      <c r="N44" s="1599"/>
      <c r="O44" s="1601"/>
      <c r="P44" s="1602"/>
      <c r="Q44" s="1496"/>
      <c r="R44" s="1599"/>
      <c r="S44" s="1601"/>
      <c r="T44" s="1602"/>
      <c r="U44" s="1496"/>
      <c r="V44" s="1599"/>
      <c r="W44" s="1601"/>
      <c r="X44" s="1602"/>
      <c r="Y44" s="1496"/>
      <c r="Z44" s="1599"/>
      <c r="AA44" s="1601"/>
      <c r="AB44" s="1602"/>
      <c r="AC44" s="1496"/>
      <c r="AD44" s="1599"/>
      <c r="AE44" s="1601"/>
      <c r="AF44" s="1602"/>
      <c r="AG44" s="1496"/>
      <c r="AH44" s="1599"/>
      <c r="AI44" s="1601"/>
      <c r="AJ44" s="1602"/>
      <c r="AK44" s="1496"/>
      <c r="AL44" s="1599"/>
      <c r="AM44" s="1601"/>
      <c r="AN44" s="1602"/>
      <c r="AO44" s="1496"/>
      <c r="AP44" s="1599"/>
      <c r="AQ44" s="1601"/>
      <c r="AR44" s="1602"/>
      <c r="AS44" s="1496"/>
      <c r="AT44" s="1599"/>
      <c r="AU44" s="1601"/>
      <c r="AV44" s="1602"/>
      <c r="AW44" s="1496"/>
      <c r="AX44" s="1599"/>
      <c r="AY44" s="1601"/>
      <c r="AZ44" s="1602"/>
      <c r="BA44" s="1502"/>
      <c r="BB44" s="1599"/>
      <c r="BC44" s="1601"/>
      <c r="BD44" s="1602"/>
      <c r="BE44" s="1496"/>
      <c r="BF44" s="1599"/>
      <c r="BG44" s="1601"/>
      <c r="BH44" s="1602"/>
      <c r="BI44" s="1496"/>
      <c r="BJ44" s="1599"/>
      <c r="BK44" s="1601"/>
      <c r="BL44" s="1602"/>
      <c r="BM44" s="1496"/>
      <c r="BN44" s="1588"/>
      <c r="BO44" s="1613"/>
      <c r="BP44" s="1622"/>
      <c r="BQ44" s="762"/>
    </row>
    <row r="45" spans="2:69">
      <c r="B45" s="1510"/>
      <c r="C45" s="1512"/>
      <c r="D45" s="1513"/>
      <c r="E45" s="764"/>
      <c r="F45" s="1605" t="str">
        <f>IF($E45="","",IF(ISERROR(DATEDIF(E45,E46,"Y")&amp;"年"&amp;DATEDIF(E45,E46,"YM")&amp;"月")=TRUE,"0年0月",DATEDIF(E45,E46,"Y")&amp;"年"&amp;DATEDIF(E45,E46,"YM")&amp;"月"))</f>
        <v/>
      </c>
      <c r="G45" s="1607">
        <v>42704</v>
      </c>
      <c r="H45" s="1609">
        <f>IF(ISERROR(DATEDIF($E45,G45,"Y"))=TRUE,0,DATEDIF($E45,G45,"Y"))</f>
        <v>116</v>
      </c>
      <c r="I45" s="1611"/>
      <c r="J45" s="1599" t="str">
        <f>IF(I45="","",IF(H45&lt;3,"×","○"))</f>
        <v/>
      </c>
      <c r="K45" s="1595">
        <v>42734</v>
      </c>
      <c r="L45" s="1597">
        <f>IF(ISERROR(DATEDIF($E45,K45,"Y"))=TRUE,0,DATEDIF($E45,K45,"Y"))</f>
        <v>116</v>
      </c>
      <c r="M45" s="1496"/>
      <c r="N45" s="1599" t="str">
        <f>IF(M45="","",IF(L45&lt;3,"×","○"))</f>
        <v/>
      </c>
      <c r="O45" s="1601">
        <v>42766</v>
      </c>
      <c r="P45" s="1602">
        <f>IF(ISERROR(DATEDIF($E45,O45,"Y"))=TRUE,0,DATEDIF($E45,O45,"Y"))</f>
        <v>117</v>
      </c>
      <c r="Q45" s="1496"/>
      <c r="R45" s="1599" t="str">
        <f>IF(Q45="","",IF(P45&lt;3,"×","○"))</f>
        <v/>
      </c>
      <c r="S45" s="1595">
        <v>42794</v>
      </c>
      <c r="T45" s="1597">
        <f>IF(ISERROR(DATEDIF($E45,S45,"Y"))=TRUE,0,DATEDIF($E45,S45,"Y"))</f>
        <v>117</v>
      </c>
      <c r="U45" s="1496"/>
      <c r="V45" s="1599" t="str">
        <f>IF(U45="","",IF(T45&lt;3,"×","○"))</f>
        <v/>
      </c>
      <c r="W45" s="1601">
        <v>42825</v>
      </c>
      <c r="X45" s="1602">
        <f>IF(ISERROR(DATEDIF($E45,W45,"Y"))=TRUE,0,DATEDIF($E45,W45,"Y"))</f>
        <v>117</v>
      </c>
      <c r="Y45" s="1496"/>
      <c r="Z45" s="1599" t="str">
        <f>IF(Y45="","",IF(X45&lt;3,"×","○"))</f>
        <v/>
      </c>
      <c r="AA45" s="1595">
        <v>42855</v>
      </c>
      <c r="AB45" s="1597">
        <f>IF(ISERROR(DATEDIF($E45,AA45,"Y"))=TRUE,0,DATEDIF($E45,AA45,"Y"))</f>
        <v>117</v>
      </c>
      <c r="AC45" s="1496"/>
      <c r="AD45" s="1599" t="str">
        <f>IF(AC45="","",IF(AB45&lt;3,"×","○"))</f>
        <v/>
      </c>
      <c r="AE45" s="1595">
        <v>42886</v>
      </c>
      <c r="AF45" s="1597">
        <f>IF(ISERROR(DATEDIF($E45,AE45,"Y"))=TRUE,0,DATEDIF($E45,AE45,"Y"))</f>
        <v>117</v>
      </c>
      <c r="AG45" s="1496"/>
      <c r="AH45" s="1599" t="str">
        <f>IF(AG45="","",IF(AF45&lt;3,"×","○"))</f>
        <v/>
      </c>
      <c r="AI45" s="1595">
        <v>42916</v>
      </c>
      <c r="AJ45" s="1597">
        <f>IF(ISERROR(DATEDIF($E45,AI45,"Y"))=TRUE,0,DATEDIF($E45,AI45,"Y"))</f>
        <v>117</v>
      </c>
      <c r="AK45" s="1496"/>
      <c r="AL45" s="1599" t="str">
        <f>IF(AK45="","",IF(AJ45&lt;3,"×","○"))</f>
        <v/>
      </c>
      <c r="AM45" s="1595">
        <v>42947</v>
      </c>
      <c r="AN45" s="1597">
        <f>IF(ISERROR(DATEDIF($E45,AM45,"Y"))=TRUE,0,DATEDIF($E45,AM45,"Y"))</f>
        <v>117</v>
      </c>
      <c r="AO45" s="1496"/>
      <c r="AP45" s="1599" t="str">
        <f>IF(AO45="","",IF(AN45&lt;3,"×","○"))</f>
        <v/>
      </c>
      <c r="AQ45" s="1595">
        <v>42978</v>
      </c>
      <c r="AR45" s="1597">
        <f>IF(ISERROR(DATEDIF($E45,AQ45,"Y"))=TRUE,0,DATEDIF($E45,AQ45,"Y"))</f>
        <v>117</v>
      </c>
      <c r="AS45" s="1496"/>
      <c r="AT45" s="1599" t="str">
        <f>IF(AS45="","",IF(AR45&lt;3,"×","○"))</f>
        <v/>
      </c>
      <c r="AU45" s="1595">
        <v>43008</v>
      </c>
      <c r="AV45" s="1597">
        <f>IF(ISERROR(DATEDIF($E45,AU45,"Y"))=TRUE,0,DATEDIF($E45,AU45,"Y"))</f>
        <v>117</v>
      </c>
      <c r="AW45" s="1496"/>
      <c r="AX45" s="1599" t="str">
        <f>IF(AW45="","",IF(AV45&lt;3,"×","○"))</f>
        <v/>
      </c>
      <c r="AY45" s="1595">
        <v>43039</v>
      </c>
      <c r="AZ45" s="1597">
        <f>IF(ISERROR(DATEDIF($E45,AY45,"Y"))=TRUE,0,DATEDIF($E45,AY45,"Y"))</f>
        <v>117</v>
      </c>
      <c r="BA45" s="1502"/>
      <c r="BB45" s="1599" t="str">
        <f>IF(BA45="","",IF(AX45&lt;3,"×","○"))</f>
        <v/>
      </c>
      <c r="BC45" s="1595">
        <v>43069</v>
      </c>
      <c r="BD45" s="1597">
        <f>IF(ISERROR(DATEDIF($E45,BC45,"Y"))=TRUE,0,DATEDIF($E45,BC45,"Y"))</f>
        <v>117</v>
      </c>
      <c r="BE45" s="1496"/>
      <c r="BF45" s="1599" t="str">
        <f>IF(BE45="","",IF(BD45&lt;3,"×","○"))</f>
        <v/>
      </c>
      <c r="BG45" s="1595">
        <v>43100</v>
      </c>
      <c r="BH45" s="1597">
        <f>IF(ISERROR(DATEDIF($E45,BG45,"Y"))=TRUE,0,DATEDIF($E45,BG45,"Y"))</f>
        <v>117</v>
      </c>
      <c r="BI45" s="1496"/>
      <c r="BJ45" s="1599" t="str">
        <f>IF(BI45="","",IF(BH45&lt;3,"×","○"))</f>
        <v/>
      </c>
      <c r="BK45" s="1595">
        <v>43131</v>
      </c>
      <c r="BL45" s="1597">
        <f>IF(ISERROR(DATEDIF($E45,BK45,"Y"))=TRUE,0,DATEDIF($E45,BK45,"Y"))</f>
        <v>118</v>
      </c>
      <c r="BM45" s="1496"/>
      <c r="BN45" s="1588" t="str">
        <f>IF(BM45="","",IF(BL45&lt;3,"×","○"))</f>
        <v/>
      </c>
      <c r="BO45" s="1590">
        <f>SUM(I45,M45,Q45,U45,Y45,AC45,AG45,AK45,AO45,AS45,AW45)</f>
        <v>0</v>
      </c>
      <c r="BP45" s="1622"/>
      <c r="BQ45" s="762"/>
    </row>
    <row r="46" spans="2:69">
      <c r="B46" s="1511"/>
      <c r="C46" s="1521"/>
      <c r="D46" s="1522"/>
      <c r="E46" s="727" t="str">
        <f>IF(E45="","",$E$20)</f>
        <v/>
      </c>
      <c r="F46" s="1605"/>
      <c r="G46" s="1614"/>
      <c r="H46" s="1615"/>
      <c r="I46" s="1611"/>
      <c r="J46" s="1599"/>
      <c r="K46" s="1601"/>
      <c r="L46" s="1602"/>
      <c r="M46" s="1496"/>
      <c r="N46" s="1599"/>
      <c r="O46" s="1601"/>
      <c r="P46" s="1602"/>
      <c r="Q46" s="1496"/>
      <c r="R46" s="1599"/>
      <c r="S46" s="1601"/>
      <c r="T46" s="1602"/>
      <c r="U46" s="1496"/>
      <c r="V46" s="1599"/>
      <c r="W46" s="1601"/>
      <c r="X46" s="1602"/>
      <c r="Y46" s="1496"/>
      <c r="Z46" s="1599"/>
      <c r="AA46" s="1601"/>
      <c r="AB46" s="1602"/>
      <c r="AC46" s="1496"/>
      <c r="AD46" s="1599"/>
      <c r="AE46" s="1601"/>
      <c r="AF46" s="1602"/>
      <c r="AG46" s="1496"/>
      <c r="AH46" s="1599"/>
      <c r="AI46" s="1601"/>
      <c r="AJ46" s="1602"/>
      <c r="AK46" s="1496"/>
      <c r="AL46" s="1599"/>
      <c r="AM46" s="1601"/>
      <c r="AN46" s="1602"/>
      <c r="AO46" s="1496"/>
      <c r="AP46" s="1599"/>
      <c r="AQ46" s="1601"/>
      <c r="AR46" s="1602"/>
      <c r="AS46" s="1496"/>
      <c r="AT46" s="1599"/>
      <c r="AU46" s="1601"/>
      <c r="AV46" s="1602"/>
      <c r="AW46" s="1496"/>
      <c r="AX46" s="1599"/>
      <c r="AY46" s="1601"/>
      <c r="AZ46" s="1602"/>
      <c r="BA46" s="1502"/>
      <c r="BB46" s="1599"/>
      <c r="BC46" s="1601"/>
      <c r="BD46" s="1602"/>
      <c r="BE46" s="1496"/>
      <c r="BF46" s="1599"/>
      <c r="BG46" s="1601"/>
      <c r="BH46" s="1602"/>
      <c r="BI46" s="1496"/>
      <c r="BJ46" s="1599"/>
      <c r="BK46" s="1601"/>
      <c r="BL46" s="1602"/>
      <c r="BM46" s="1496"/>
      <c r="BN46" s="1588"/>
      <c r="BO46" s="1590"/>
      <c r="BP46" s="1622"/>
      <c r="BQ46" s="762"/>
    </row>
    <row r="47" spans="2:69">
      <c r="B47" s="1510"/>
      <c r="C47" s="1512"/>
      <c r="D47" s="1513"/>
      <c r="E47" s="764"/>
      <c r="F47" s="1605" t="str">
        <f>IF($E47="","",DATEDIF(E47,E48,"Y")&amp;"年"&amp;DATEDIF(E47,E48,"YM")&amp;"月")</f>
        <v/>
      </c>
      <c r="G47" s="1607">
        <v>42704</v>
      </c>
      <c r="H47" s="1609">
        <f>IF(ISERROR(DATEDIF($E47,G47,"Y"))=TRUE,0,DATEDIF($E47,G47,"Y"))</f>
        <v>116</v>
      </c>
      <c r="I47" s="1611"/>
      <c r="J47" s="1599" t="str">
        <f>IF(I47="","",IF(H47&lt;3,"×","○"))</f>
        <v/>
      </c>
      <c r="K47" s="1595">
        <v>42734</v>
      </c>
      <c r="L47" s="1597">
        <f>IF(ISERROR(DATEDIF($E47,K47,"Y"))=TRUE,0,DATEDIF($E47,K47,"Y"))</f>
        <v>116</v>
      </c>
      <c r="M47" s="1496"/>
      <c r="N47" s="1603" t="str">
        <f>IF(M47="","",IF(L47&lt;3,"×","○"))</f>
        <v/>
      </c>
      <c r="O47" s="1601">
        <v>42766</v>
      </c>
      <c r="P47" s="1602">
        <f>IF(ISERROR(DATEDIF($E47,O47,"Y"))=TRUE,0,DATEDIF($E47,O47,"Y"))</f>
        <v>117</v>
      </c>
      <c r="Q47" s="1496"/>
      <c r="R47" s="1599" t="str">
        <f>IF(Q47="","",IF(P47&lt;3,"×","○"))</f>
        <v/>
      </c>
      <c r="S47" s="1595">
        <v>42794</v>
      </c>
      <c r="T47" s="1597">
        <f>IF(ISERROR(DATEDIF($E47,S47,"Y"))=TRUE,0,DATEDIF($E47,S47,"Y"))</f>
        <v>117</v>
      </c>
      <c r="U47" s="1496"/>
      <c r="V47" s="1599" t="str">
        <f>IF(U47="","",IF(T47&lt;3,"×","○"))</f>
        <v/>
      </c>
      <c r="W47" s="1601">
        <v>42825</v>
      </c>
      <c r="X47" s="1602">
        <f>IF(ISERROR(DATEDIF($E47,W47,"Y"))=TRUE,0,DATEDIF($E47,W47,"Y"))</f>
        <v>117</v>
      </c>
      <c r="Y47" s="1496"/>
      <c r="Z47" s="1599" t="str">
        <f>IF(Y47="","",IF(X47&lt;3,"×","○"))</f>
        <v/>
      </c>
      <c r="AA47" s="1595">
        <v>42855</v>
      </c>
      <c r="AB47" s="1597">
        <f>IF(ISERROR(DATEDIF($E47,AA47,"Y"))=TRUE,0,DATEDIF($E47,AA47,"Y"))</f>
        <v>117</v>
      </c>
      <c r="AC47" s="1496"/>
      <c r="AD47" s="1599" t="str">
        <f>IF(AC47="","",IF(AB47&lt;3,"×","○"))</f>
        <v/>
      </c>
      <c r="AE47" s="1595">
        <v>42886</v>
      </c>
      <c r="AF47" s="1597">
        <f>IF(ISERROR(DATEDIF($E47,AE47,"Y"))=TRUE,0,DATEDIF($E47,AE47,"Y"))</f>
        <v>117</v>
      </c>
      <c r="AG47" s="1496"/>
      <c r="AH47" s="1599" t="str">
        <f>IF(AG47="","",IF(AF47&lt;3,"×","○"))</f>
        <v/>
      </c>
      <c r="AI47" s="1595">
        <v>42916</v>
      </c>
      <c r="AJ47" s="1597">
        <f>IF(ISERROR(DATEDIF($E47,AI47,"Y"))=TRUE,0,DATEDIF($E47,AI47,"Y"))</f>
        <v>117</v>
      </c>
      <c r="AK47" s="1496"/>
      <c r="AL47" s="1599" t="str">
        <f>IF(AK47="","",IF(AJ47&lt;3,"×","○"))</f>
        <v/>
      </c>
      <c r="AM47" s="1595">
        <v>42947</v>
      </c>
      <c r="AN47" s="1597">
        <f>IF(ISERROR(DATEDIF($E47,AM47,"Y"))=TRUE,0,DATEDIF($E47,AM47,"Y"))</f>
        <v>117</v>
      </c>
      <c r="AO47" s="1502"/>
      <c r="AP47" s="1599" t="str">
        <f>IF(AO47="","",IF(AN47&lt;3,"×","○"))</f>
        <v/>
      </c>
      <c r="AQ47" s="1595">
        <v>42978</v>
      </c>
      <c r="AR47" s="1597">
        <f>IF(ISERROR(DATEDIF($E47,AQ47,"Y"))=TRUE,0,DATEDIF($E47,AQ47,"Y"))</f>
        <v>117</v>
      </c>
      <c r="AS47" s="1496"/>
      <c r="AT47" s="1599" t="str">
        <f>IF(AS47="","",IF(AR47&lt;3,"×","○"))</f>
        <v/>
      </c>
      <c r="AU47" s="1595">
        <v>43008</v>
      </c>
      <c r="AV47" s="1597">
        <f>IF(ISERROR(DATEDIF($E47,AU47,"Y"))=TRUE,0,DATEDIF($E47,AU47,"Y"))</f>
        <v>117</v>
      </c>
      <c r="AW47" s="1496"/>
      <c r="AX47" s="1599" t="str">
        <f>IF(AW47="","",IF(AV47&lt;3,"×","○"))</f>
        <v/>
      </c>
      <c r="AY47" s="1595">
        <v>43039</v>
      </c>
      <c r="AZ47" s="1597">
        <f>IF(ISERROR(DATEDIF($E47,AY47,"Y"))=TRUE,0,DATEDIF($E47,AY47,"Y"))</f>
        <v>117</v>
      </c>
      <c r="BA47" s="1502"/>
      <c r="BB47" s="1599" t="str">
        <f>IF(BA47="","",IF(AX47&lt;3,"×","○"))</f>
        <v/>
      </c>
      <c r="BC47" s="1595">
        <v>43069</v>
      </c>
      <c r="BD47" s="1597">
        <f>IF(ISERROR(DATEDIF($E47,BC47,"Y"))=TRUE,0,DATEDIF($E47,BC47,"Y"))</f>
        <v>117</v>
      </c>
      <c r="BE47" s="1502"/>
      <c r="BF47" s="1599" t="str">
        <f>IF(BE47="","",IF(BD47&lt;3,"×","○"))</f>
        <v/>
      </c>
      <c r="BG47" s="1595">
        <v>43100</v>
      </c>
      <c r="BH47" s="1597">
        <f>IF(ISERROR(DATEDIF($E47,BG47,"Y"))=TRUE,0,DATEDIF($E47,BG47,"Y"))</f>
        <v>117</v>
      </c>
      <c r="BI47" s="1496"/>
      <c r="BJ47" s="1599" t="str">
        <f>IF(BI47="","",IF(BH47&lt;3,"×","○"))</f>
        <v/>
      </c>
      <c r="BK47" s="1595">
        <v>43131</v>
      </c>
      <c r="BL47" s="1597">
        <f>IF(ISERROR(DATEDIF($E47,BK47,"Y"))=TRUE,0,DATEDIF($E47,BK47,"Y"))</f>
        <v>118</v>
      </c>
      <c r="BM47" s="1496"/>
      <c r="BN47" s="1588" t="str">
        <f>IF(BM47="","",IF(BL47&lt;3,"×","○"))</f>
        <v/>
      </c>
      <c r="BO47" s="1590">
        <f>SUM(I47,M47,Q47,U47,Y47,AC47,AG47,AK47,AO47,AS47,AW47)</f>
        <v>0</v>
      </c>
      <c r="BP47" s="1622"/>
      <c r="BQ47" s="762"/>
    </row>
    <row r="48" spans="2:69" ht="14.25" thickBot="1">
      <c r="B48" s="1511"/>
      <c r="C48" s="1514"/>
      <c r="D48" s="1515"/>
      <c r="E48" s="728" t="str">
        <f>IF(E47="","",$E$20)</f>
        <v/>
      </c>
      <c r="F48" s="1606"/>
      <c r="G48" s="1608"/>
      <c r="H48" s="1610"/>
      <c r="I48" s="1612"/>
      <c r="J48" s="1600"/>
      <c r="K48" s="1596"/>
      <c r="L48" s="1598"/>
      <c r="M48" s="1497"/>
      <c r="N48" s="1604"/>
      <c r="O48" s="1596"/>
      <c r="P48" s="1598"/>
      <c r="Q48" s="1497"/>
      <c r="R48" s="1600"/>
      <c r="S48" s="1596"/>
      <c r="T48" s="1598"/>
      <c r="U48" s="1497"/>
      <c r="V48" s="1600"/>
      <c r="W48" s="1596"/>
      <c r="X48" s="1598"/>
      <c r="Y48" s="1497"/>
      <c r="Z48" s="1600"/>
      <c r="AA48" s="1596"/>
      <c r="AB48" s="1598"/>
      <c r="AC48" s="1497"/>
      <c r="AD48" s="1600"/>
      <c r="AE48" s="1596"/>
      <c r="AF48" s="1598"/>
      <c r="AG48" s="1497"/>
      <c r="AH48" s="1600"/>
      <c r="AI48" s="1596"/>
      <c r="AJ48" s="1598"/>
      <c r="AK48" s="1497"/>
      <c r="AL48" s="1600"/>
      <c r="AM48" s="1596"/>
      <c r="AN48" s="1598"/>
      <c r="AO48" s="1503"/>
      <c r="AP48" s="1600"/>
      <c r="AQ48" s="1596"/>
      <c r="AR48" s="1598"/>
      <c r="AS48" s="1497"/>
      <c r="AT48" s="1600"/>
      <c r="AU48" s="1596"/>
      <c r="AV48" s="1598"/>
      <c r="AW48" s="1497"/>
      <c r="AX48" s="1600"/>
      <c r="AY48" s="1596"/>
      <c r="AZ48" s="1598"/>
      <c r="BA48" s="1503"/>
      <c r="BB48" s="1600"/>
      <c r="BC48" s="1596"/>
      <c r="BD48" s="1598"/>
      <c r="BE48" s="1503"/>
      <c r="BF48" s="1600"/>
      <c r="BG48" s="1596"/>
      <c r="BH48" s="1598"/>
      <c r="BI48" s="1497"/>
      <c r="BJ48" s="1600"/>
      <c r="BK48" s="1596"/>
      <c r="BL48" s="1598"/>
      <c r="BM48" s="1497"/>
      <c r="BN48" s="1589"/>
      <c r="BO48" s="1591"/>
      <c r="BP48" s="1623"/>
      <c r="BQ48" s="762"/>
    </row>
    <row r="49" spans="2:69" ht="29.25" customHeight="1" thickTop="1">
      <c r="B49" s="1592" t="s">
        <v>361</v>
      </c>
      <c r="C49" s="1593"/>
      <c r="D49" s="1593"/>
      <c r="E49" s="1593"/>
      <c r="F49" s="1594"/>
      <c r="G49" s="765"/>
      <c r="H49" s="766"/>
      <c r="I49" s="1584">
        <f>SUM(I19:I48)</f>
        <v>0</v>
      </c>
      <c r="J49" s="1585"/>
      <c r="K49" s="767"/>
      <c r="L49" s="767"/>
      <c r="M49" s="1584">
        <f>SUM(M19:M48)</f>
        <v>0</v>
      </c>
      <c r="N49" s="1585"/>
      <c r="O49" s="767"/>
      <c r="P49" s="768"/>
      <c r="Q49" s="1584">
        <f>SUM(Q19:Q48)</f>
        <v>0</v>
      </c>
      <c r="R49" s="1585"/>
      <c r="S49" s="767"/>
      <c r="T49" s="767"/>
      <c r="U49" s="1584">
        <f>SUM(U19:U48)</f>
        <v>0</v>
      </c>
      <c r="V49" s="1585"/>
      <c r="W49" s="767"/>
      <c r="X49" s="767"/>
      <c r="Y49" s="1584">
        <f>SUM(Y19:Y48)</f>
        <v>0</v>
      </c>
      <c r="Z49" s="1585"/>
      <c r="AA49" s="767"/>
      <c r="AB49" s="768"/>
      <c r="AC49" s="1584">
        <f>SUM(AC19:AC48)</f>
        <v>4.93</v>
      </c>
      <c r="AD49" s="1585"/>
      <c r="AE49" s="767"/>
      <c r="AF49" s="767"/>
      <c r="AG49" s="1584">
        <f>SUM(AG19:AG48)</f>
        <v>5.43</v>
      </c>
      <c r="AH49" s="1585"/>
      <c r="AI49" s="767"/>
      <c r="AJ49" s="767"/>
      <c r="AK49" s="1584">
        <f>SUM(AK19:AK48)</f>
        <v>6.18</v>
      </c>
      <c r="AL49" s="1585"/>
      <c r="AM49" s="767"/>
      <c r="AN49" s="768"/>
      <c r="AO49" s="1584">
        <f>SUM(AO19:AO48)</f>
        <v>0</v>
      </c>
      <c r="AP49" s="1585"/>
      <c r="AQ49" s="767"/>
      <c r="AR49" s="767"/>
      <c r="AS49" s="1584">
        <f>SUM(AS19:AS48)</f>
        <v>0</v>
      </c>
      <c r="AT49" s="1585"/>
      <c r="AU49" s="767"/>
      <c r="AV49" s="767"/>
      <c r="AW49" s="1584">
        <f>SUM(AW19:AW48)</f>
        <v>0</v>
      </c>
      <c r="AX49" s="1585"/>
      <c r="AY49" s="767"/>
      <c r="AZ49" s="767"/>
      <c r="BA49" s="1587">
        <f>SUM(BA19:BA48)</f>
        <v>0</v>
      </c>
      <c r="BB49" s="1585"/>
      <c r="BC49" s="767"/>
      <c r="BD49" s="768"/>
      <c r="BE49" s="1584">
        <f>SUM(BE19:BE48)</f>
        <v>0</v>
      </c>
      <c r="BF49" s="1585"/>
      <c r="BG49" s="767"/>
      <c r="BH49" s="767"/>
      <c r="BI49" s="1584">
        <f>SUM(BI19:BI48)</f>
        <v>0</v>
      </c>
      <c r="BJ49" s="1585"/>
      <c r="BK49" s="767"/>
      <c r="BL49" s="767"/>
      <c r="BM49" s="1584">
        <f>SUM(BM19:BM48)</f>
        <v>0</v>
      </c>
      <c r="BN49" s="1586"/>
      <c r="BO49" s="769">
        <f>SUM(I49:AX49)</f>
        <v>16.54</v>
      </c>
      <c r="BP49" s="770">
        <f>BO49/BO50</f>
        <v>5.5133333333333328</v>
      </c>
      <c r="BQ49" s="762"/>
    </row>
    <row r="50" spans="2:69" ht="35.25" hidden="1" customHeight="1">
      <c r="B50" s="771"/>
      <c r="C50" s="772"/>
      <c r="D50" s="772"/>
      <c r="E50" s="772"/>
      <c r="F50" s="773"/>
      <c r="G50" s="774"/>
      <c r="H50" s="766"/>
      <c r="I50" s="1579">
        <f>IF(I49&gt;0,1,0)</f>
        <v>0</v>
      </c>
      <c r="J50" s="1580"/>
      <c r="K50" s="775"/>
      <c r="L50" s="775"/>
      <c r="M50" s="1579">
        <f>IF(M49&gt;0,1,0)</f>
        <v>0</v>
      </c>
      <c r="N50" s="1580"/>
      <c r="O50" s="775"/>
      <c r="P50" s="776"/>
      <c r="Q50" s="1579">
        <f>IF(Q49&gt;0,1,0)</f>
        <v>0</v>
      </c>
      <c r="R50" s="1580"/>
      <c r="S50" s="775"/>
      <c r="T50" s="775"/>
      <c r="U50" s="1579">
        <f>IF(U49&gt;0,1,0)</f>
        <v>0</v>
      </c>
      <c r="V50" s="1580"/>
      <c r="W50" s="775"/>
      <c r="X50" s="775"/>
      <c r="Y50" s="1579">
        <f>IF(Y49&gt;0,1,0)</f>
        <v>0</v>
      </c>
      <c r="Z50" s="1580"/>
      <c r="AA50" s="775"/>
      <c r="AB50" s="776"/>
      <c r="AC50" s="1579">
        <f>IF(AC49&gt;0,1,0)</f>
        <v>1</v>
      </c>
      <c r="AD50" s="1580"/>
      <c r="AE50" s="775"/>
      <c r="AF50" s="775"/>
      <c r="AG50" s="1579">
        <f>IF(AG49&gt;0,1,0)</f>
        <v>1</v>
      </c>
      <c r="AH50" s="1580"/>
      <c r="AI50" s="775"/>
      <c r="AJ50" s="775"/>
      <c r="AK50" s="1579">
        <f>IF(AK49&gt;0,1,0)</f>
        <v>1</v>
      </c>
      <c r="AL50" s="1580"/>
      <c r="AM50" s="775"/>
      <c r="AN50" s="776"/>
      <c r="AO50" s="1579">
        <f>IF(AO49&gt;0,1,0)</f>
        <v>0</v>
      </c>
      <c r="AP50" s="1580"/>
      <c r="AQ50" s="775"/>
      <c r="AR50" s="775"/>
      <c r="AS50" s="1579">
        <f>IF(AS49&gt;0,1,0)</f>
        <v>0</v>
      </c>
      <c r="AT50" s="1580"/>
      <c r="AU50" s="775"/>
      <c r="AV50" s="775"/>
      <c r="AW50" s="1579">
        <f>IF(AW49&gt;0,1,0)</f>
        <v>0</v>
      </c>
      <c r="AX50" s="1580"/>
      <c r="AY50" s="775"/>
      <c r="AZ50" s="775"/>
      <c r="BA50" s="1579">
        <f>IF(BA49&gt;0,1,0)</f>
        <v>0</v>
      </c>
      <c r="BB50" s="1580"/>
      <c r="BC50" s="775"/>
      <c r="BD50" s="776"/>
      <c r="BE50" s="1579">
        <f>IF(BE49&gt;0,1,0)</f>
        <v>0</v>
      </c>
      <c r="BF50" s="1580"/>
      <c r="BG50" s="775"/>
      <c r="BH50" s="775"/>
      <c r="BI50" s="1579">
        <f>IF(BI49&gt;0,1,0)</f>
        <v>0</v>
      </c>
      <c r="BJ50" s="1580"/>
      <c r="BK50" s="775"/>
      <c r="BL50" s="775"/>
      <c r="BM50" s="1579">
        <f>IF(BM49&gt;0,1,0)</f>
        <v>0</v>
      </c>
      <c r="BN50" s="1580"/>
      <c r="BO50" s="769">
        <f>SUM(I50:AX50)</f>
        <v>3</v>
      </c>
      <c r="BP50" s="770"/>
      <c r="BQ50" s="762"/>
    </row>
    <row r="51" spans="2:69" ht="27" customHeight="1" thickBot="1">
      <c r="B51" s="1581" t="s">
        <v>362</v>
      </c>
      <c r="C51" s="1582"/>
      <c r="D51" s="1582"/>
      <c r="E51" s="1582"/>
      <c r="F51" s="1583"/>
      <c r="G51" s="777"/>
      <c r="H51" s="778"/>
      <c r="I51" s="1572">
        <f>SUMIF(J19:J48,"○",I19:I48)</f>
        <v>0</v>
      </c>
      <c r="J51" s="1573" t="e">
        <f>SUMIF(I59:I66,"介護",#REF!)</f>
        <v>#REF!</v>
      </c>
      <c r="K51" s="779"/>
      <c r="L51" s="779"/>
      <c r="M51" s="1572">
        <f>SUMIF(N19:N48,"○",M19:M48)</f>
        <v>0</v>
      </c>
      <c r="N51" s="1573" t="e">
        <f>SUMIF(M59:M66,"介護",#REF!)</f>
        <v>#REF!</v>
      </c>
      <c r="O51" s="779"/>
      <c r="P51" s="780"/>
      <c r="Q51" s="1572">
        <f>SUMIF(R19:R48,"○",Q19:Q48)</f>
        <v>0</v>
      </c>
      <c r="R51" s="1573" t="e">
        <f>SUMIF(Q59:Q66,"介護",#REF!)</f>
        <v>#REF!</v>
      </c>
      <c r="S51" s="779"/>
      <c r="T51" s="779"/>
      <c r="U51" s="1572">
        <f>SUMIF(V19:V48,"○",U19:U48)</f>
        <v>0</v>
      </c>
      <c r="V51" s="1573" t="e">
        <f>SUMIF(U58:U65,"介護",#REF!)</f>
        <v>#REF!</v>
      </c>
      <c r="W51" s="779"/>
      <c r="X51" s="779"/>
      <c r="Y51" s="1572">
        <f>SUMIF(Z19:Z48,"○",Y19:Y48)</f>
        <v>0</v>
      </c>
      <c r="Z51" s="1573" t="e">
        <f>SUMIF(Y58:Y65,"介護",#REF!)</f>
        <v>#REF!</v>
      </c>
      <c r="AA51" s="779"/>
      <c r="AB51" s="780"/>
      <c r="AC51" s="1572">
        <f>SUMIF(AD19:AD48,"○",AC19:AC48)</f>
        <v>1.6300000000000001</v>
      </c>
      <c r="AD51" s="1573" t="e">
        <f>SUMIF(AC58:AC65,"介護",#REF!)</f>
        <v>#REF!</v>
      </c>
      <c r="AE51" s="779"/>
      <c r="AF51" s="779"/>
      <c r="AG51" s="1572">
        <f>SUMIF(AH19:AH48,"○",AG19:AG48)</f>
        <v>1.6300000000000001</v>
      </c>
      <c r="AH51" s="1573" t="e">
        <f>SUMIF(AG58:AG65,"介護",#REF!)</f>
        <v>#REF!</v>
      </c>
      <c r="AI51" s="779"/>
      <c r="AJ51" s="779"/>
      <c r="AK51" s="1572">
        <f>SUMIF(AL19:AL48,"○",AK19:AK48)</f>
        <v>2.9299999999999997</v>
      </c>
      <c r="AL51" s="1573" t="e">
        <f>SUMIF(AK57:AK64,"介護",#REF!)</f>
        <v>#REF!</v>
      </c>
      <c r="AM51" s="779"/>
      <c r="AN51" s="780"/>
      <c r="AO51" s="1572">
        <f>SUMIF(AP19:AP48,"○",AO19:AO48)</f>
        <v>0</v>
      </c>
      <c r="AP51" s="1573" t="e">
        <f>SUMIF(AO57:AO64,"介護",#REF!)</f>
        <v>#REF!</v>
      </c>
      <c r="AQ51" s="779"/>
      <c r="AR51" s="779"/>
      <c r="AS51" s="1572">
        <f>SUMIF(AT19:AT48,"○",AS19:AS48)</f>
        <v>0</v>
      </c>
      <c r="AT51" s="1573" t="e">
        <f>SUMIF(AS57:AS64,"介護",#REF!)</f>
        <v>#REF!</v>
      </c>
      <c r="AU51" s="779"/>
      <c r="AV51" s="779"/>
      <c r="AW51" s="1572">
        <f>SUMIF(AX19:AX48,"○",AW19:AW48)</f>
        <v>0</v>
      </c>
      <c r="AX51" s="1573" t="e">
        <f>SUMIF(AW57:AW64,"介護",#REF!)</f>
        <v>#REF!</v>
      </c>
      <c r="AY51" s="779"/>
      <c r="AZ51" s="779"/>
      <c r="BA51" s="1572">
        <f>SUMIF(BB19:BB48,"○",BA19:BA48)</f>
        <v>0</v>
      </c>
      <c r="BB51" s="1573" t="e">
        <f>SUMIF(BA57:BA64,"介護",#REF!)</f>
        <v>#REF!</v>
      </c>
      <c r="BC51" s="779"/>
      <c r="BD51" s="780"/>
      <c r="BE51" s="1572">
        <f>SUMIF(BF19:BF48,"○",BE19:BE48)</f>
        <v>0</v>
      </c>
      <c r="BF51" s="1573" t="e">
        <f>SUMIF(BE57:BE64,"介護",#REF!)</f>
        <v>#REF!</v>
      </c>
      <c r="BG51" s="779"/>
      <c r="BH51" s="779"/>
      <c r="BI51" s="1572">
        <f>SUMIF(BJ19:BJ48,"○",BI19:BI48)</f>
        <v>0</v>
      </c>
      <c r="BJ51" s="1573" t="e">
        <f>SUMIF(BI57:BI64,"介護",#REF!)</f>
        <v>#REF!</v>
      </c>
      <c r="BK51" s="779"/>
      <c r="BL51" s="779"/>
      <c r="BM51" s="1572">
        <f>SUMIF(BN19:BN48,"○",BM19:BM48)</f>
        <v>0</v>
      </c>
      <c r="BN51" s="1573" t="e">
        <f>SUMIF(BM57:BM64,"介護",#REF!)</f>
        <v>#REF!</v>
      </c>
      <c r="BO51" s="781">
        <f>AW51+AS51+AO51+AK51+AG51+AC51+Y51+U51+Q51+M51+I51</f>
        <v>6.1899999999999995</v>
      </c>
      <c r="BP51" s="782">
        <f>BO51/BO50</f>
        <v>2.063333333333333</v>
      </c>
      <c r="BQ51" s="762"/>
    </row>
    <row r="52" spans="2:69" ht="10.5" customHeight="1" thickBot="1">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739"/>
      <c r="AP52" s="739"/>
      <c r="AQ52" s="739"/>
      <c r="AR52" s="739"/>
      <c r="AS52" s="739"/>
      <c r="AT52" s="739"/>
      <c r="AU52" s="739"/>
      <c r="AV52" s="739"/>
      <c r="AW52" s="739"/>
      <c r="AX52" s="739"/>
      <c r="AY52" s="739"/>
      <c r="AZ52" s="739"/>
      <c r="BA52" s="739"/>
      <c r="BB52" s="739"/>
      <c r="BC52" s="739"/>
      <c r="BD52" s="739"/>
      <c r="BE52" s="739"/>
      <c r="BF52" s="739"/>
      <c r="BG52" s="739"/>
      <c r="BH52" s="739"/>
      <c r="BI52" s="739"/>
      <c r="BJ52" s="739"/>
      <c r="BK52" s="739"/>
      <c r="BL52" s="739"/>
      <c r="BM52" s="739"/>
      <c r="BN52" s="739"/>
      <c r="BO52" s="739"/>
      <c r="BP52" s="738"/>
    </row>
    <row r="53" spans="2:69" ht="21" customHeight="1" thickBot="1">
      <c r="B53" s="783"/>
      <c r="C53" s="738"/>
      <c r="D53" s="738"/>
      <c r="E53" s="784"/>
      <c r="F53" s="785"/>
      <c r="G53" s="785"/>
      <c r="H53" s="785"/>
      <c r="I53" s="785"/>
      <c r="J53" s="785"/>
      <c r="K53" s="785"/>
      <c r="L53" s="785"/>
      <c r="M53" s="785"/>
      <c r="N53" s="785"/>
      <c r="O53" s="785"/>
      <c r="P53" s="785"/>
      <c r="Q53" s="785"/>
      <c r="R53" s="785"/>
      <c r="S53" s="785"/>
      <c r="T53" s="785"/>
      <c r="U53" s="785"/>
      <c r="V53" s="785"/>
      <c r="W53" s="785"/>
      <c r="X53" s="785"/>
      <c r="Y53" s="785"/>
      <c r="Z53" s="785"/>
      <c r="AA53" s="785"/>
      <c r="AB53" s="785"/>
      <c r="AC53" s="785"/>
      <c r="AD53" s="785"/>
      <c r="AE53" s="785"/>
      <c r="AF53" s="785"/>
      <c r="AG53" s="785"/>
      <c r="AH53" s="785"/>
      <c r="AI53" s="785"/>
      <c r="AJ53" s="785"/>
      <c r="AK53" s="785"/>
      <c r="AL53" s="785"/>
      <c r="AM53" s="785"/>
      <c r="AN53" s="785"/>
      <c r="AO53" s="785"/>
      <c r="AP53" s="785"/>
      <c r="AQ53" s="785"/>
      <c r="AR53" s="785"/>
      <c r="AS53" s="1574" t="s">
        <v>363</v>
      </c>
      <c r="AT53" s="1575"/>
      <c r="AU53" s="1575"/>
      <c r="AV53" s="1575"/>
      <c r="AW53" s="1575"/>
      <c r="AX53" s="1576"/>
      <c r="AY53" s="785"/>
      <c r="AZ53" s="785"/>
      <c r="BA53" s="785"/>
      <c r="BB53" s="785"/>
      <c r="BC53" s="785"/>
      <c r="BD53" s="785"/>
      <c r="BE53" s="785"/>
      <c r="BF53" s="785"/>
      <c r="BG53" s="785"/>
      <c r="BH53" s="785"/>
      <c r="BI53" s="1574" t="s">
        <v>363</v>
      </c>
      <c r="BJ53" s="1575"/>
      <c r="BK53" s="1575"/>
      <c r="BL53" s="1575"/>
      <c r="BM53" s="1575"/>
      <c r="BN53" s="1576"/>
      <c r="BO53" s="1577">
        <f>BP51/BP49</f>
        <v>0.37424425634824665</v>
      </c>
      <c r="BP53" s="1578"/>
      <c r="BQ53" s="762"/>
    </row>
    <row r="54" spans="2:69" ht="15.75" customHeight="1">
      <c r="B54" s="737" t="s">
        <v>364</v>
      </c>
      <c r="C54" s="575"/>
      <c r="D54" s="575"/>
      <c r="E54" s="579"/>
      <c r="F54" s="580"/>
      <c r="G54" s="580"/>
      <c r="H54" s="580"/>
      <c r="I54" s="580"/>
      <c r="J54" s="580"/>
      <c r="K54" s="580"/>
      <c r="L54" s="580"/>
      <c r="M54" s="580"/>
      <c r="N54" s="580"/>
      <c r="O54" s="580"/>
      <c r="P54" s="580"/>
      <c r="Q54" s="580"/>
      <c r="R54" s="580"/>
      <c r="S54" s="580"/>
      <c r="T54" s="580"/>
      <c r="U54" s="738"/>
      <c r="V54" s="738"/>
      <c r="W54" s="738"/>
      <c r="X54" s="738"/>
      <c r="Y54" s="738"/>
      <c r="Z54" s="738"/>
      <c r="AA54" s="738"/>
      <c r="AB54" s="738"/>
      <c r="AC54" s="738"/>
      <c r="AD54" s="738"/>
      <c r="AE54" s="738"/>
      <c r="AF54" s="738"/>
      <c r="AG54" s="738"/>
      <c r="AH54" s="738"/>
      <c r="AI54" s="738"/>
      <c r="AJ54" s="738"/>
      <c r="AK54" s="738"/>
      <c r="AL54" s="738"/>
      <c r="AM54" s="738"/>
      <c r="AN54" s="738"/>
      <c r="AO54" s="738"/>
      <c r="AP54" s="738"/>
      <c r="AQ54" s="738"/>
      <c r="AR54" s="738"/>
      <c r="AS54" s="738"/>
      <c r="AT54" s="738"/>
      <c r="AU54" s="738"/>
      <c r="AV54" s="738"/>
      <c r="AW54" s="738"/>
      <c r="AX54" s="738"/>
      <c r="AY54" s="738"/>
      <c r="AZ54" s="738"/>
      <c r="BA54" s="738"/>
      <c r="BB54" s="738"/>
      <c r="BC54" s="738"/>
      <c r="BD54" s="738"/>
      <c r="BE54" s="738"/>
      <c r="BF54" s="738"/>
      <c r="BG54" s="738"/>
      <c r="BH54" s="738"/>
      <c r="BI54" s="738"/>
      <c r="BJ54" s="738"/>
      <c r="BK54" s="738"/>
      <c r="BL54" s="738"/>
      <c r="BM54" s="738"/>
      <c r="BN54" s="738"/>
      <c r="BO54" s="738"/>
      <c r="BP54" s="738"/>
    </row>
    <row r="55" spans="2:69" ht="15.95" customHeight="1">
      <c r="B55" s="578"/>
      <c r="C55" s="575"/>
      <c r="D55" s="575"/>
      <c r="E55" s="579"/>
      <c r="F55" s="580"/>
      <c r="G55" s="580"/>
      <c r="H55" s="580"/>
      <c r="I55" s="580"/>
      <c r="J55" s="580"/>
      <c r="K55" s="580"/>
      <c r="L55" s="580"/>
      <c r="M55" s="580"/>
      <c r="N55" s="580"/>
      <c r="O55" s="580"/>
      <c r="P55" s="580"/>
      <c r="Q55" s="580"/>
      <c r="R55" s="580"/>
      <c r="S55" s="580"/>
      <c r="T55" s="580"/>
      <c r="U55" s="738"/>
      <c r="V55" s="738"/>
      <c r="W55" s="738"/>
      <c r="X55" s="738"/>
      <c r="Y55" s="738"/>
      <c r="Z55" s="738"/>
      <c r="AA55" s="738"/>
      <c r="AB55" s="738"/>
      <c r="AC55" s="738"/>
      <c r="AD55" s="738"/>
      <c r="AE55" s="738"/>
      <c r="AF55" s="738"/>
      <c r="AG55" s="738"/>
      <c r="AH55" s="738"/>
      <c r="AI55" s="738"/>
      <c r="AJ55" s="738"/>
      <c r="AK55" s="738"/>
      <c r="AL55" s="738"/>
      <c r="AM55" s="738"/>
      <c r="AN55" s="738"/>
      <c r="AO55" s="738"/>
      <c r="AP55" s="738"/>
      <c r="AQ55" s="738"/>
      <c r="AR55" s="738"/>
      <c r="AS55" s="738"/>
      <c r="AT55" s="738"/>
      <c r="AU55" s="738"/>
      <c r="AV55" s="738"/>
      <c r="AW55" s="738"/>
      <c r="AX55" s="738"/>
      <c r="AY55" s="738"/>
      <c r="AZ55" s="738"/>
      <c r="BA55" s="738"/>
      <c r="BB55" s="738"/>
      <c r="BC55" s="738"/>
      <c r="BD55" s="738"/>
      <c r="BE55" s="738"/>
      <c r="BF55" s="738"/>
      <c r="BG55" s="738"/>
      <c r="BH55" s="738"/>
      <c r="BI55" s="738"/>
      <c r="BJ55" s="738"/>
      <c r="BK55" s="738"/>
      <c r="BL55" s="738"/>
      <c r="BM55" s="738"/>
      <c r="BN55" s="738"/>
      <c r="BO55" s="738"/>
      <c r="BP55" s="738"/>
    </row>
    <row r="56" spans="2:69" ht="15.95" customHeight="1">
      <c r="B56" s="739" t="s">
        <v>365</v>
      </c>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9"/>
      <c r="AJ56" s="739"/>
      <c r="AK56" s="739"/>
      <c r="AL56" s="739"/>
      <c r="AM56" s="739"/>
      <c r="AN56" s="739"/>
      <c r="AO56" s="739"/>
      <c r="AP56" s="739"/>
      <c r="AQ56" s="739"/>
      <c r="AR56" s="739"/>
      <c r="AS56" s="739"/>
      <c r="AT56" s="739"/>
      <c r="AU56" s="739"/>
      <c r="AV56" s="739"/>
      <c r="AW56" s="739"/>
      <c r="AX56" s="739"/>
      <c r="AY56" s="739"/>
      <c r="AZ56" s="739"/>
      <c r="BA56" s="739"/>
      <c r="BB56" s="739"/>
      <c r="BC56" s="739"/>
      <c r="BD56" s="739"/>
      <c r="BE56" s="739"/>
      <c r="BF56" s="739"/>
      <c r="BG56" s="739"/>
      <c r="BH56" s="739"/>
      <c r="BI56" s="739"/>
      <c r="BJ56" s="739"/>
      <c r="BK56" s="739"/>
      <c r="BL56" s="739"/>
      <c r="BM56" s="739"/>
      <c r="BN56" s="739"/>
      <c r="BO56" s="739"/>
      <c r="BP56" s="738"/>
    </row>
    <row r="57" spans="2:69" ht="15.95" customHeight="1">
      <c r="B57" s="738" t="s">
        <v>285</v>
      </c>
      <c r="C57" s="738"/>
      <c r="D57" s="738"/>
      <c r="E57" s="738"/>
      <c r="F57" s="738"/>
      <c r="G57" s="738"/>
      <c r="H57" s="738"/>
      <c r="I57" s="738"/>
      <c r="J57" s="738"/>
      <c r="K57" s="738"/>
      <c r="L57" s="738"/>
      <c r="M57" s="738"/>
      <c r="N57" s="738"/>
      <c r="O57" s="738"/>
      <c r="P57" s="738"/>
      <c r="Q57" s="738"/>
      <c r="R57" s="738"/>
      <c r="S57" s="738"/>
      <c r="T57" s="738"/>
      <c r="U57" s="739"/>
      <c r="V57" s="739"/>
      <c r="W57" s="739"/>
      <c r="X57" s="739"/>
      <c r="Y57" s="739"/>
      <c r="Z57" s="739"/>
      <c r="AA57" s="739"/>
      <c r="AB57" s="739"/>
      <c r="AC57" s="739"/>
      <c r="AD57" s="739"/>
      <c r="AE57" s="739"/>
      <c r="AF57" s="739"/>
      <c r="AG57" s="739"/>
      <c r="AH57" s="739"/>
      <c r="AI57" s="739"/>
      <c r="AJ57" s="739"/>
      <c r="AK57" s="739"/>
      <c r="AL57" s="739"/>
      <c r="AM57" s="739"/>
      <c r="AN57" s="739"/>
      <c r="AO57" s="739"/>
      <c r="AP57" s="739"/>
      <c r="AQ57" s="739"/>
      <c r="AR57" s="739"/>
      <c r="AS57" s="739"/>
      <c r="AT57" s="739"/>
      <c r="AU57" s="739"/>
      <c r="AV57" s="739"/>
      <c r="AW57" s="739"/>
      <c r="AX57" s="739"/>
      <c r="AY57" s="739"/>
      <c r="AZ57" s="739"/>
      <c r="BA57" s="739"/>
      <c r="BB57" s="739"/>
      <c r="BC57" s="739"/>
      <c r="BD57" s="739"/>
      <c r="BE57" s="739"/>
      <c r="BF57" s="739"/>
      <c r="BG57" s="739"/>
      <c r="BH57" s="739"/>
      <c r="BI57" s="739"/>
      <c r="BJ57" s="739"/>
      <c r="BK57" s="739"/>
      <c r="BL57" s="739"/>
      <c r="BM57" s="739"/>
      <c r="BN57" s="739"/>
      <c r="BO57" s="739"/>
      <c r="BP57" s="738"/>
    </row>
    <row r="58" spans="2:69" ht="15.95" customHeight="1">
      <c r="B58" s="739" t="s">
        <v>366</v>
      </c>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39"/>
      <c r="AR58" s="739"/>
      <c r="AS58" s="739"/>
      <c r="AT58" s="739"/>
      <c r="AU58" s="739"/>
      <c r="AV58" s="739"/>
      <c r="AW58" s="739"/>
      <c r="AX58" s="739"/>
      <c r="AY58" s="739"/>
      <c r="AZ58" s="739"/>
      <c r="BA58" s="739"/>
      <c r="BB58" s="739"/>
      <c r="BC58" s="739"/>
      <c r="BD58" s="739"/>
      <c r="BE58" s="739"/>
      <c r="BF58" s="739"/>
      <c r="BG58" s="739"/>
      <c r="BH58" s="739"/>
      <c r="BI58" s="739"/>
      <c r="BJ58" s="739"/>
      <c r="BK58" s="739"/>
      <c r="BL58" s="739"/>
      <c r="BM58" s="739"/>
      <c r="BN58" s="739"/>
      <c r="BO58" s="739"/>
      <c r="BP58" s="738"/>
    </row>
    <row r="59" spans="2:69" ht="15.95" customHeight="1">
      <c r="B59" s="739" t="s">
        <v>367</v>
      </c>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88"/>
      <c r="AJ59" s="788"/>
      <c r="AK59" s="788"/>
      <c r="AL59" s="788"/>
      <c r="AM59" s="788"/>
      <c r="AN59" s="788"/>
      <c r="AO59" s="788"/>
      <c r="AP59" s="788"/>
      <c r="AQ59" s="788"/>
      <c r="AR59" s="788"/>
      <c r="AS59" s="788"/>
      <c r="AT59" s="788"/>
      <c r="AU59" s="788"/>
      <c r="AV59" s="788"/>
      <c r="AW59" s="788"/>
      <c r="AX59" s="788"/>
      <c r="AY59" s="788"/>
      <c r="AZ59" s="788"/>
      <c r="BA59" s="788"/>
      <c r="BB59" s="788"/>
      <c r="BC59" s="788"/>
      <c r="BD59" s="788"/>
      <c r="BE59" s="788"/>
      <c r="BF59" s="788"/>
      <c r="BG59" s="788"/>
      <c r="BH59" s="788"/>
      <c r="BI59" s="788"/>
      <c r="BJ59" s="788"/>
      <c r="BK59" s="788"/>
      <c r="BL59" s="788"/>
      <c r="BM59" s="788"/>
      <c r="BN59" s="788"/>
      <c r="BO59" s="788"/>
      <c r="BP59" s="788"/>
    </row>
    <row r="60" spans="2:69" ht="15.95" customHeight="1">
      <c r="B60" s="739"/>
      <c r="C60" s="739"/>
      <c r="D60" s="739"/>
      <c r="E60" s="739"/>
      <c r="F60" s="739"/>
      <c r="G60" s="739"/>
      <c r="H60" s="739"/>
      <c r="I60" s="739"/>
      <c r="J60" s="739"/>
      <c r="K60" s="739"/>
      <c r="L60" s="739"/>
      <c r="M60" s="739"/>
      <c r="N60" s="739"/>
      <c r="O60" s="739"/>
      <c r="P60" s="739"/>
      <c r="Q60" s="739"/>
      <c r="R60" s="739"/>
      <c r="S60" s="739"/>
      <c r="T60" s="739"/>
      <c r="U60" s="788"/>
      <c r="V60" s="788"/>
      <c r="W60" s="788"/>
      <c r="X60" s="788"/>
      <c r="Y60" s="788"/>
      <c r="Z60" s="788"/>
      <c r="AA60" s="788"/>
      <c r="AB60" s="788"/>
      <c r="AC60" s="788"/>
      <c r="AD60" s="788"/>
      <c r="AE60" s="788"/>
      <c r="AF60" s="788"/>
      <c r="AG60" s="788"/>
      <c r="AH60" s="788"/>
      <c r="AI60" s="788"/>
      <c r="AJ60" s="788"/>
      <c r="AK60" s="788"/>
      <c r="AL60" s="788"/>
      <c r="AM60" s="788"/>
      <c r="AN60" s="788"/>
      <c r="AO60" s="788"/>
      <c r="AP60" s="788"/>
      <c r="AQ60" s="788"/>
      <c r="AR60" s="788"/>
      <c r="AS60" s="788"/>
      <c r="AT60" s="788"/>
      <c r="AU60" s="788"/>
      <c r="AV60" s="788"/>
      <c r="AW60" s="788"/>
      <c r="AX60" s="788"/>
      <c r="AY60" s="788"/>
      <c r="AZ60" s="788"/>
      <c r="BA60" s="788"/>
      <c r="BB60" s="788"/>
      <c r="BC60" s="788"/>
      <c r="BD60" s="788"/>
      <c r="BE60" s="788"/>
      <c r="BF60" s="788"/>
      <c r="BG60" s="788"/>
      <c r="BH60" s="788"/>
      <c r="BI60" s="788"/>
      <c r="BJ60" s="788"/>
      <c r="BK60" s="788"/>
      <c r="BL60" s="788"/>
      <c r="BM60" s="788"/>
      <c r="BN60" s="788"/>
      <c r="BO60" s="788"/>
      <c r="BP60" s="788"/>
    </row>
    <row r="61" spans="2:69" ht="18" customHeight="1">
      <c r="B61" s="788"/>
      <c r="C61" s="788"/>
      <c r="D61" s="788"/>
      <c r="E61" s="788"/>
      <c r="F61" s="788"/>
      <c r="G61" s="788"/>
      <c r="H61" s="788"/>
      <c r="I61" s="788"/>
      <c r="J61" s="788"/>
      <c r="K61" s="788"/>
      <c r="L61" s="788"/>
      <c r="M61" s="788"/>
      <c r="N61" s="788"/>
      <c r="O61" s="788"/>
      <c r="P61" s="788"/>
      <c r="Q61" s="788"/>
      <c r="R61" s="788"/>
      <c r="S61" s="788"/>
      <c r="T61" s="788"/>
      <c r="U61" s="788"/>
      <c r="V61" s="788"/>
      <c r="W61" s="788"/>
      <c r="X61" s="788"/>
      <c r="Y61" s="788"/>
      <c r="Z61" s="788"/>
      <c r="AA61" s="788"/>
      <c r="AB61" s="788"/>
      <c r="AC61" s="788"/>
      <c r="AD61" s="788"/>
      <c r="AE61" s="788"/>
      <c r="AF61" s="788"/>
      <c r="AG61" s="788"/>
      <c r="AH61" s="788"/>
    </row>
    <row r="62" spans="2:69" ht="18" customHeight="1">
      <c r="B62" s="788"/>
      <c r="C62" s="788"/>
      <c r="D62" s="788"/>
      <c r="E62" s="788"/>
      <c r="F62" s="788"/>
      <c r="G62" s="788"/>
      <c r="H62" s="788"/>
      <c r="I62" s="788"/>
      <c r="J62" s="788"/>
      <c r="K62" s="788"/>
      <c r="L62" s="788"/>
      <c r="M62" s="788"/>
      <c r="N62" s="788"/>
      <c r="O62" s="788"/>
      <c r="P62" s="788"/>
      <c r="Q62" s="788"/>
      <c r="R62" s="788"/>
      <c r="S62" s="788"/>
      <c r="T62" s="788"/>
    </row>
    <row r="63" spans="2:69" ht="18" customHeight="1">
      <c r="B63" s="788"/>
    </row>
    <row r="64" spans="2:69" ht="18" customHeight="1">
      <c r="B64" s="788"/>
    </row>
    <row r="65" ht="18" customHeight="1"/>
    <row r="66" ht="18" customHeight="1"/>
    <row r="67" ht="18" customHeight="1"/>
    <row r="68" ht="18" customHeight="1"/>
    <row r="69" ht="18" customHeight="1"/>
  </sheetData>
  <sheetProtection selectLockedCells="1"/>
  <mergeCells count="1103">
    <mergeCell ref="BO1:BP1"/>
    <mergeCell ref="B2:BP2"/>
    <mergeCell ref="B5:C5"/>
    <mergeCell ref="E5:R5"/>
    <mergeCell ref="B6:C6"/>
    <mergeCell ref="E6:R6"/>
    <mergeCell ref="Q16:R16"/>
    <mergeCell ref="S16:S18"/>
    <mergeCell ref="T16:T18"/>
    <mergeCell ref="U16:V16"/>
    <mergeCell ref="W16:W18"/>
    <mergeCell ref="X16:X18"/>
    <mergeCell ref="U17:U18"/>
    <mergeCell ref="V17:V18"/>
    <mergeCell ref="I16:J16"/>
    <mergeCell ref="K16:K18"/>
    <mergeCell ref="L16:L18"/>
    <mergeCell ref="M16:N16"/>
    <mergeCell ref="O16:O18"/>
    <mergeCell ref="P16:P18"/>
    <mergeCell ref="B7:C7"/>
    <mergeCell ref="E7:R7"/>
    <mergeCell ref="B8:C8"/>
    <mergeCell ref="I8:R8"/>
    <mergeCell ref="I14:N14"/>
    <mergeCell ref="B16:B18"/>
    <mergeCell ref="C16:D18"/>
    <mergeCell ref="E16:F16"/>
    <mergeCell ref="G16:G18"/>
    <mergeCell ref="H16:H18"/>
    <mergeCell ref="AG16:AH16"/>
    <mergeCell ref="AI16:AI18"/>
    <mergeCell ref="AJ16:AJ18"/>
    <mergeCell ref="AK16:AL16"/>
    <mergeCell ref="AM16:AM18"/>
    <mergeCell ref="AN16:AN18"/>
    <mergeCell ref="AG17:AG18"/>
    <mergeCell ref="AH17:AH18"/>
    <mergeCell ref="AK17:AK18"/>
    <mergeCell ref="AL17:AL18"/>
    <mergeCell ref="Y16:Z16"/>
    <mergeCell ref="AA16:AA18"/>
    <mergeCell ref="AB16:AB18"/>
    <mergeCell ref="AC16:AD16"/>
    <mergeCell ref="AE16:AE18"/>
    <mergeCell ref="AF16:AF18"/>
    <mergeCell ref="Y17:Y18"/>
    <mergeCell ref="Z17:Z18"/>
    <mergeCell ref="AC17:AC18"/>
    <mergeCell ref="AD17:AD18"/>
    <mergeCell ref="BA16:BB16"/>
    <mergeCell ref="BC16:BC18"/>
    <mergeCell ref="BD16:BD18"/>
    <mergeCell ref="AW17:AW18"/>
    <mergeCell ref="AX17:AX18"/>
    <mergeCell ref="BA17:BA18"/>
    <mergeCell ref="BB17:BB18"/>
    <mergeCell ref="AO16:AP16"/>
    <mergeCell ref="AQ16:AQ18"/>
    <mergeCell ref="AR16:AR18"/>
    <mergeCell ref="AS16:AT16"/>
    <mergeCell ref="AU16:AU18"/>
    <mergeCell ref="AV16:AV18"/>
    <mergeCell ref="AO17:AO18"/>
    <mergeCell ref="AP17:AP18"/>
    <mergeCell ref="AS17:AS18"/>
    <mergeCell ref="AT17:AT18"/>
    <mergeCell ref="BN17:BN18"/>
    <mergeCell ref="B19:B20"/>
    <mergeCell ref="C19:D20"/>
    <mergeCell ref="F19:F20"/>
    <mergeCell ref="G19:G20"/>
    <mergeCell ref="H19:H20"/>
    <mergeCell ref="I19:I20"/>
    <mergeCell ref="J19:J20"/>
    <mergeCell ref="K19:K20"/>
    <mergeCell ref="BM16:BN16"/>
    <mergeCell ref="BO16:BO18"/>
    <mergeCell ref="BP16:BP18"/>
    <mergeCell ref="F17:F18"/>
    <mergeCell ref="I17:I18"/>
    <mergeCell ref="J17:J18"/>
    <mergeCell ref="M17:M18"/>
    <mergeCell ref="N17:N18"/>
    <mergeCell ref="Q17:Q18"/>
    <mergeCell ref="R17:R18"/>
    <mergeCell ref="BE16:BF16"/>
    <mergeCell ref="BG16:BG18"/>
    <mergeCell ref="BH16:BH18"/>
    <mergeCell ref="BI16:BJ16"/>
    <mergeCell ref="BK16:BK18"/>
    <mergeCell ref="BL16:BL18"/>
    <mergeCell ref="BE17:BE18"/>
    <mergeCell ref="BF17:BF18"/>
    <mergeCell ref="BI17:BI18"/>
    <mergeCell ref="BJ17:BJ18"/>
    <mergeCell ref="AW16:AX16"/>
    <mergeCell ref="AY16:AY18"/>
    <mergeCell ref="AZ16:AZ18"/>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BM17:BM18"/>
    <mergeCell ref="BO19:BO20"/>
    <mergeCell ref="BP19:BP48"/>
    <mergeCell ref="B21:B22"/>
    <mergeCell ref="C21:D22"/>
    <mergeCell ref="F21:F22"/>
    <mergeCell ref="G21:G22"/>
    <mergeCell ref="H21:H22"/>
    <mergeCell ref="I21:I22"/>
    <mergeCell ref="J21:J22"/>
    <mergeCell ref="BH19:BH20"/>
    <mergeCell ref="BI19:BI20"/>
    <mergeCell ref="BJ19:BJ20"/>
    <mergeCell ref="BK19:BK20"/>
    <mergeCell ref="BL19:BL20"/>
    <mergeCell ref="BM19:BM20"/>
    <mergeCell ref="BB19:BB20"/>
    <mergeCell ref="BC19:BC20"/>
    <mergeCell ref="BD19:BD20"/>
    <mergeCell ref="BE19:BE20"/>
    <mergeCell ref="BF19:BF20"/>
    <mergeCell ref="BG19:BG20"/>
    <mergeCell ref="AV19:AV20"/>
    <mergeCell ref="AW19:AW20"/>
    <mergeCell ref="AX19:AX20"/>
    <mergeCell ref="AY19:AY20"/>
    <mergeCell ref="AZ19:AZ20"/>
    <mergeCell ref="BA19:BA20"/>
    <mergeCell ref="AP19:AP20"/>
    <mergeCell ref="AQ19:AQ20"/>
    <mergeCell ref="AR19:AR20"/>
    <mergeCell ref="AS19:AS20"/>
    <mergeCell ref="AT19:AT20"/>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BN19:BN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BN21:BN22"/>
    <mergeCell ref="BO21:BO22"/>
    <mergeCell ref="B23:B24"/>
    <mergeCell ref="C23:D24"/>
    <mergeCell ref="F23:F24"/>
    <mergeCell ref="G23:G24"/>
    <mergeCell ref="H23:H24"/>
    <mergeCell ref="I23:I24"/>
    <mergeCell ref="J23:J24"/>
    <mergeCell ref="BG21:BG22"/>
    <mergeCell ref="BH21:BH22"/>
    <mergeCell ref="BI21:BI22"/>
    <mergeCell ref="BJ21:BJ22"/>
    <mergeCell ref="BK21:BK22"/>
    <mergeCell ref="BL21:BL22"/>
    <mergeCell ref="BA21:BA22"/>
    <mergeCell ref="BB21:BB22"/>
    <mergeCell ref="BC21:BC22"/>
    <mergeCell ref="BD21:BD22"/>
    <mergeCell ref="BE21:BE22"/>
    <mergeCell ref="BF21:BF22"/>
    <mergeCell ref="AU21:AU22"/>
    <mergeCell ref="AV21:AV22"/>
    <mergeCell ref="AW21:AW22"/>
    <mergeCell ref="AX21:AX22"/>
    <mergeCell ref="AY21:AY22"/>
    <mergeCell ref="AZ21:AZ22"/>
    <mergeCell ref="AO21:AO22"/>
    <mergeCell ref="AP21:AP22"/>
    <mergeCell ref="AQ21:AQ22"/>
    <mergeCell ref="AR21:AR22"/>
    <mergeCell ref="AS21:AS22"/>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BM21:BM22"/>
    <mergeCell ref="AT21:AT22"/>
    <mergeCell ref="AI21:AI22"/>
    <mergeCell ref="AJ21:AJ22"/>
    <mergeCell ref="AK21:AK22"/>
    <mergeCell ref="AL21:AL22"/>
    <mergeCell ref="AM21:AM22"/>
    <mergeCell ref="AN21:AN22"/>
    <mergeCell ref="AC21:AC22"/>
    <mergeCell ref="AD21:AD22"/>
    <mergeCell ref="AE21:AE22"/>
    <mergeCell ref="AF21:AF22"/>
    <mergeCell ref="AG21:AG22"/>
    <mergeCell ref="AH21:AH22"/>
    <mergeCell ref="W21:W22"/>
    <mergeCell ref="X21:X22"/>
    <mergeCell ref="BN23:BN24"/>
    <mergeCell ref="BO23:BO24"/>
    <mergeCell ref="B25:B26"/>
    <mergeCell ref="C25:D26"/>
    <mergeCell ref="F25:F26"/>
    <mergeCell ref="G25:G26"/>
    <mergeCell ref="H25:H26"/>
    <mergeCell ref="I25:I26"/>
    <mergeCell ref="J25:J26"/>
    <mergeCell ref="BG23:BG24"/>
    <mergeCell ref="BH23:BH24"/>
    <mergeCell ref="BI23:BI24"/>
    <mergeCell ref="BJ23:BJ24"/>
    <mergeCell ref="BK23:BK24"/>
    <mergeCell ref="BL23:BL24"/>
    <mergeCell ref="BA23:BA24"/>
    <mergeCell ref="BB23:BB24"/>
    <mergeCell ref="BC23:BC24"/>
    <mergeCell ref="BD23:BD24"/>
    <mergeCell ref="BE23:BE24"/>
    <mergeCell ref="BF23:BF24"/>
    <mergeCell ref="AU23:AU24"/>
    <mergeCell ref="AV23:AV24"/>
    <mergeCell ref="AW23:AW24"/>
    <mergeCell ref="AX23:AX24"/>
    <mergeCell ref="AY23:AY24"/>
    <mergeCell ref="AZ23:AZ24"/>
    <mergeCell ref="AO23:AO24"/>
    <mergeCell ref="AP23:AP24"/>
    <mergeCell ref="AQ23:AQ24"/>
    <mergeCell ref="AR23:AR24"/>
    <mergeCell ref="AS23:AS24"/>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BM23:BM24"/>
    <mergeCell ref="AT23:AT24"/>
    <mergeCell ref="AI23:AI24"/>
    <mergeCell ref="AJ23:AJ24"/>
    <mergeCell ref="AK23:AK24"/>
    <mergeCell ref="AL23:AL24"/>
    <mergeCell ref="AM23:AM24"/>
    <mergeCell ref="AN23:AN24"/>
    <mergeCell ref="AC23:AC24"/>
    <mergeCell ref="AD23:AD24"/>
    <mergeCell ref="AE23:AE24"/>
    <mergeCell ref="AF23:AF24"/>
    <mergeCell ref="AG23:AG24"/>
    <mergeCell ref="AH23:AH24"/>
    <mergeCell ref="W23:W24"/>
    <mergeCell ref="X23:X24"/>
    <mergeCell ref="BN25:BN26"/>
    <mergeCell ref="BO25:BO26"/>
    <mergeCell ref="B27:B28"/>
    <mergeCell ref="C27:D28"/>
    <mergeCell ref="F27:F28"/>
    <mergeCell ref="G27:G28"/>
    <mergeCell ref="H27:H28"/>
    <mergeCell ref="I27:I28"/>
    <mergeCell ref="J27:J28"/>
    <mergeCell ref="BG25:BG26"/>
    <mergeCell ref="BH25:BH26"/>
    <mergeCell ref="BI25:BI26"/>
    <mergeCell ref="BJ25:BJ26"/>
    <mergeCell ref="BK25:BK26"/>
    <mergeCell ref="BL25:BL26"/>
    <mergeCell ref="BA25:BA26"/>
    <mergeCell ref="BB25:BB26"/>
    <mergeCell ref="BC25:BC26"/>
    <mergeCell ref="BD25:BD26"/>
    <mergeCell ref="BE25:BE26"/>
    <mergeCell ref="BF25:BF26"/>
    <mergeCell ref="AU25:AU26"/>
    <mergeCell ref="AV25:AV26"/>
    <mergeCell ref="AW25:AW26"/>
    <mergeCell ref="AX25:AX26"/>
    <mergeCell ref="AY25:AY26"/>
    <mergeCell ref="AZ25:AZ26"/>
    <mergeCell ref="AO25:AO26"/>
    <mergeCell ref="AP25:AP26"/>
    <mergeCell ref="AQ25:AQ26"/>
    <mergeCell ref="AR25:AR26"/>
    <mergeCell ref="AS25:AS26"/>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BM25:BM26"/>
    <mergeCell ref="AT25:AT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BN27:BN28"/>
    <mergeCell ref="BO27:BO28"/>
    <mergeCell ref="B29:B30"/>
    <mergeCell ref="C29:D30"/>
    <mergeCell ref="F29:F30"/>
    <mergeCell ref="G29:G30"/>
    <mergeCell ref="H29:H30"/>
    <mergeCell ref="I29:I30"/>
    <mergeCell ref="J29:J30"/>
    <mergeCell ref="BG27:BG28"/>
    <mergeCell ref="BH27:BH28"/>
    <mergeCell ref="BI27:BI28"/>
    <mergeCell ref="BJ27:BJ28"/>
    <mergeCell ref="BK27:BK28"/>
    <mergeCell ref="BL27:BL28"/>
    <mergeCell ref="BA27:BA28"/>
    <mergeCell ref="BB27:BB28"/>
    <mergeCell ref="BC27:BC28"/>
    <mergeCell ref="BD27:BD28"/>
    <mergeCell ref="BE27:BE28"/>
    <mergeCell ref="BF27:BF28"/>
    <mergeCell ref="AU27:AU28"/>
    <mergeCell ref="AV27:AV28"/>
    <mergeCell ref="AW27:AW28"/>
    <mergeCell ref="AX27:AX28"/>
    <mergeCell ref="AY27:AY28"/>
    <mergeCell ref="AZ27:AZ28"/>
    <mergeCell ref="AO27:AO28"/>
    <mergeCell ref="AP27:AP28"/>
    <mergeCell ref="AQ27:AQ28"/>
    <mergeCell ref="AR27:AR28"/>
    <mergeCell ref="AS27:AS28"/>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BM27:BM28"/>
    <mergeCell ref="AT27:AT28"/>
    <mergeCell ref="AI27:AI28"/>
    <mergeCell ref="AJ27:AJ28"/>
    <mergeCell ref="AK27:AK28"/>
    <mergeCell ref="AL27:AL28"/>
    <mergeCell ref="AM27:AM28"/>
    <mergeCell ref="AN27:AN28"/>
    <mergeCell ref="AC27:AC28"/>
    <mergeCell ref="AD27:AD28"/>
    <mergeCell ref="AE27:AE28"/>
    <mergeCell ref="AF27:AF28"/>
    <mergeCell ref="AG27:AG28"/>
    <mergeCell ref="AH27:AH28"/>
    <mergeCell ref="W27:W28"/>
    <mergeCell ref="X27:X28"/>
    <mergeCell ref="BN29:BN30"/>
    <mergeCell ref="BO29:BO30"/>
    <mergeCell ref="B31:B32"/>
    <mergeCell ref="C31:D32"/>
    <mergeCell ref="F31:F32"/>
    <mergeCell ref="G31:G32"/>
    <mergeCell ref="H31:H32"/>
    <mergeCell ref="I31:I32"/>
    <mergeCell ref="J31:J32"/>
    <mergeCell ref="BG29:BG30"/>
    <mergeCell ref="BH29:BH30"/>
    <mergeCell ref="BI29:BI30"/>
    <mergeCell ref="BJ29:BJ30"/>
    <mergeCell ref="BK29:BK30"/>
    <mergeCell ref="BL29:BL30"/>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BM29:BM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W29:W30"/>
    <mergeCell ref="X29:X30"/>
    <mergeCell ref="BN31:BN32"/>
    <mergeCell ref="BO31:BO32"/>
    <mergeCell ref="B33:B34"/>
    <mergeCell ref="C33:D34"/>
    <mergeCell ref="F33:F34"/>
    <mergeCell ref="G33:G34"/>
    <mergeCell ref="H33:H34"/>
    <mergeCell ref="I33:I34"/>
    <mergeCell ref="J33:J34"/>
    <mergeCell ref="BG31:BG32"/>
    <mergeCell ref="BH31:BH32"/>
    <mergeCell ref="BI31:BI32"/>
    <mergeCell ref="BJ31:BJ32"/>
    <mergeCell ref="BK31:BK32"/>
    <mergeCell ref="BL31:BL32"/>
    <mergeCell ref="BA31:BA32"/>
    <mergeCell ref="BB31:BB32"/>
    <mergeCell ref="BC31:BC32"/>
    <mergeCell ref="BD31:BD32"/>
    <mergeCell ref="BE31:BE32"/>
    <mergeCell ref="BF31:BF32"/>
    <mergeCell ref="AU31:AU32"/>
    <mergeCell ref="AV31:AV32"/>
    <mergeCell ref="AW31:AW32"/>
    <mergeCell ref="AX31:AX32"/>
    <mergeCell ref="AY31:AY32"/>
    <mergeCell ref="AZ31:AZ32"/>
    <mergeCell ref="AO31:AO32"/>
    <mergeCell ref="AP31:AP32"/>
    <mergeCell ref="AQ31:AQ32"/>
    <mergeCell ref="AR31:AR32"/>
    <mergeCell ref="AS31:AS32"/>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BM31:BM32"/>
    <mergeCell ref="AT31:AT32"/>
    <mergeCell ref="AI31:AI32"/>
    <mergeCell ref="AJ31:AJ32"/>
    <mergeCell ref="AK31:AK32"/>
    <mergeCell ref="AL31:AL32"/>
    <mergeCell ref="AM31:AM32"/>
    <mergeCell ref="AN31:AN32"/>
    <mergeCell ref="AC31:AC32"/>
    <mergeCell ref="AD31:AD32"/>
    <mergeCell ref="AE31:AE32"/>
    <mergeCell ref="AF31:AF32"/>
    <mergeCell ref="AG31:AG32"/>
    <mergeCell ref="AH31:AH32"/>
    <mergeCell ref="W31:W32"/>
    <mergeCell ref="X31:X32"/>
    <mergeCell ref="BN33:BN34"/>
    <mergeCell ref="BO33:BO34"/>
    <mergeCell ref="B35:B36"/>
    <mergeCell ref="C35:D36"/>
    <mergeCell ref="F35:F36"/>
    <mergeCell ref="G35:G36"/>
    <mergeCell ref="H35:H36"/>
    <mergeCell ref="I35:I36"/>
    <mergeCell ref="J35:J36"/>
    <mergeCell ref="BG33:BG34"/>
    <mergeCell ref="BH33:BH34"/>
    <mergeCell ref="BI33:BI34"/>
    <mergeCell ref="BJ33:BJ34"/>
    <mergeCell ref="BK33:BK34"/>
    <mergeCell ref="BL33:BL34"/>
    <mergeCell ref="BA33:BA34"/>
    <mergeCell ref="BB33:BB34"/>
    <mergeCell ref="BC33:BC34"/>
    <mergeCell ref="BD33:BD34"/>
    <mergeCell ref="BE33:BE34"/>
    <mergeCell ref="BF33:BF34"/>
    <mergeCell ref="AU33:AU34"/>
    <mergeCell ref="AV33:AV34"/>
    <mergeCell ref="AW33:AW34"/>
    <mergeCell ref="AX33:AX34"/>
    <mergeCell ref="AY33:AY34"/>
    <mergeCell ref="AZ33:AZ34"/>
    <mergeCell ref="AO33:AO34"/>
    <mergeCell ref="AP33:AP34"/>
    <mergeCell ref="AQ33:AQ34"/>
    <mergeCell ref="AR33:AR34"/>
    <mergeCell ref="AS33:AS34"/>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BM33:BM34"/>
    <mergeCell ref="AT33:AT34"/>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BN35:BN36"/>
    <mergeCell ref="BO35:BO36"/>
    <mergeCell ref="B37:B38"/>
    <mergeCell ref="C37:D38"/>
    <mergeCell ref="F37:F38"/>
    <mergeCell ref="G37:G38"/>
    <mergeCell ref="H37:H38"/>
    <mergeCell ref="I37:I38"/>
    <mergeCell ref="J37:J38"/>
    <mergeCell ref="BG35:BG36"/>
    <mergeCell ref="BH35:BH36"/>
    <mergeCell ref="BI35:BI36"/>
    <mergeCell ref="BJ35:BJ36"/>
    <mergeCell ref="BK35:BK36"/>
    <mergeCell ref="BL35:BL36"/>
    <mergeCell ref="BA35:BA36"/>
    <mergeCell ref="BB35:BB36"/>
    <mergeCell ref="BC35:BC36"/>
    <mergeCell ref="BD35:BD36"/>
    <mergeCell ref="BE35:BE36"/>
    <mergeCell ref="BF35:BF36"/>
    <mergeCell ref="AU35:AU36"/>
    <mergeCell ref="AV35:AV36"/>
    <mergeCell ref="AW35:AW36"/>
    <mergeCell ref="AX35:AX36"/>
    <mergeCell ref="AY35:AY36"/>
    <mergeCell ref="AZ35:AZ36"/>
    <mergeCell ref="AO35:AO36"/>
    <mergeCell ref="AP35:AP36"/>
    <mergeCell ref="AQ35:AQ36"/>
    <mergeCell ref="AR35:AR36"/>
    <mergeCell ref="AS35:AS36"/>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BM35:BM36"/>
    <mergeCell ref="AT35:AT36"/>
    <mergeCell ref="AI35:AI36"/>
    <mergeCell ref="AJ35:AJ36"/>
    <mergeCell ref="AK35:AK36"/>
    <mergeCell ref="AL35:AL36"/>
    <mergeCell ref="AM35:AM36"/>
    <mergeCell ref="AN35:AN36"/>
    <mergeCell ref="AC35:AC36"/>
    <mergeCell ref="AD35:AD36"/>
    <mergeCell ref="AE35:AE36"/>
    <mergeCell ref="AF35:AF36"/>
    <mergeCell ref="AG35:AG36"/>
    <mergeCell ref="AH35:AH36"/>
    <mergeCell ref="W35:W36"/>
    <mergeCell ref="X35:X36"/>
    <mergeCell ref="BN37:BN38"/>
    <mergeCell ref="BO37:BO38"/>
    <mergeCell ref="B39:B40"/>
    <mergeCell ref="C39:D40"/>
    <mergeCell ref="F39:F40"/>
    <mergeCell ref="G39:G40"/>
    <mergeCell ref="H39:H40"/>
    <mergeCell ref="I39:I40"/>
    <mergeCell ref="J39:J40"/>
    <mergeCell ref="BG37:BG38"/>
    <mergeCell ref="BH37:BH38"/>
    <mergeCell ref="BI37:BI38"/>
    <mergeCell ref="BJ37:BJ38"/>
    <mergeCell ref="BK37:BK38"/>
    <mergeCell ref="BL37:BL38"/>
    <mergeCell ref="BA37:BA38"/>
    <mergeCell ref="BB37:BB38"/>
    <mergeCell ref="BC37:BC38"/>
    <mergeCell ref="BD37:BD38"/>
    <mergeCell ref="BE37:BE38"/>
    <mergeCell ref="BF37:BF38"/>
    <mergeCell ref="AU37:AU38"/>
    <mergeCell ref="AV37:AV38"/>
    <mergeCell ref="AW37:AW38"/>
    <mergeCell ref="AX37:AX38"/>
    <mergeCell ref="AY37:AY38"/>
    <mergeCell ref="AZ37:AZ38"/>
    <mergeCell ref="AO37:AO38"/>
    <mergeCell ref="AP37:AP38"/>
    <mergeCell ref="AQ37:AQ38"/>
    <mergeCell ref="AR37:AR38"/>
    <mergeCell ref="AS37:AS38"/>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BM37:BM38"/>
    <mergeCell ref="AT37:AT38"/>
    <mergeCell ref="AI37:AI38"/>
    <mergeCell ref="AJ37:AJ38"/>
    <mergeCell ref="AK37:AK38"/>
    <mergeCell ref="AL37:AL38"/>
    <mergeCell ref="AM37:AM38"/>
    <mergeCell ref="AN37:AN38"/>
    <mergeCell ref="AC37:AC38"/>
    <mergeCell ref="AD37:AD38"/>
    <mergeCell ref="AE37:AE38"/>
    <mergeCell ref="AF37:AF38"/>
    <mergeCell ref="AG37:AG38"/>
    <mergeCell ref="AH37:AH38"/>
    <mergeCell ref="W37:W38"/>
    <mergeCell ref="X37:X38"/>
    <mergeCell ref="BN39:BN40"/>
    <mergeCell ref="BO39:BO40"/>
    <mergeCell ref="B41:B42"/>
    <mergeCell ref="C41:D42"/>
    <mergeCell ref="F41:F42"/>
    <mergeCell ref="G41:G42"/>
    <mergeCell ref="H41:H42"/>
    <mergeCell ref="I41:I42"/>
    <mergeCell ref="J41:J42"/>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BM39:BM40"/>
    <mergeCell ref="AT39:AT40"/>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BN41:BN42"/>
    <mergeCell ref="BO41:BO42"/>
    <mergeCell ref="B43:B44"/>
    <mergeCell ref="C43:D44"/>
    <mergeCell ref="F43:F44"/>
    <mergeCell ref="G43:G44"/>
    <mergeCell ref="H43:H44"/>
    <mergeCell ref="I43:I44"/>
    <mergeCell ref="J43:J44"/>
    <mergeCell ref="BG41:BG42"/>
    <mergeCell ref="BH41:BH42"/>
    <mergeCell ref="BI41:BI42"/>
    <mergeCell ref="BJ41:BJ42"/>
    <mergeCell ref="BK41:BK42"/>
    <mergeCell ref="BL41:BL42"/>
    <mergeCell ref="BA41:BA42"/>
    <mergeCell ref="BB41:BB42"/>
    <mergeCell ref="BC41:BC42"/>
    <mergeCell ref="BD41:BD42"/>
    <mergeCell ref="BE41:BE42"/>
    <mergeCell ref="BF41:BF42"/>
    <mergeCell ref="AU41:AU42"/>
    <mergeCell ref="AV41:AV42"/>
    <mergeCell ref="AW41:AW42"/>
    <mergeCell ref="AX41:AX42"/>
    <mergeCell ref="AY41:AY42"/>
    <mergeCell ref="AZ41:AZ42"/>
    <mergeCell ref="AO41:AO42"/>
    <mergeCell ref="AP41:AP42"/>
    <mergeCell ref="AQ41:AQ42"/>
    <mergeCell ref="AR41:AR42"/>
    <mergeCell ref="AS41:AS42"/>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BM41:BM42"/>
    <mergeCell ref="AT41:AT42"/>
    <mergeCell ref="AI41:AI42"/>
    <mergeCell ref="AJ41:AJ42"/>
    <mergeCell ref="AK41:AK42"/>
    <mergeCell ref="AL41:AL42"/>
    <mergeCell ref="AM41:AM42"/>
    <mergeCell ref="AN41:AN42"/>
    <mergeCell ref="AC41:AC42"/>
    <mergeCell ref="AD41:AD42"/>
    <mergeCell ref="AE41:AE42"/>
    <mergeCell ref="AF41:AF42"/>
    <mergeCell ref="AG41:AG42"/>
    <mergeCell ref="AH41:AH42"/>
    <mergeCell ref="W41:W42"/>
    <mergeCell ref="X41:X42"/>
    <mergeCell ref="BN43:BN44"/>
    <mergeCell ref="BO43:BO44"/>
    <mergeCell ref="B45:B46"/>
    <mergeCell ref="C45:D46"/>
    <mergeCell ref="F45:F46"/>
    <mergeCell ref="G45:G46"/>
    <mergeCell ref="H45:H46"/>
    <mergeCell ref="I45:I46"/>
    <mergeCell ref="J45:J46"/>
    <mergeCell ref="BG43:BG44"/>
    <mergeCell ref="BH43:BH44"/>
    <mergeCell ref="BI43:BI44"/>
    <mergeCell ref="BJ43:BJ44"/>
    <mergeCell ref="BK43:BK44"/>
    <mergeCell ref="BL43:BL44"/>
    <mergeCell ref="BA43:BA44"/>
    <mergeCell ref="BB43:BB44"/>
    <mergeCell ref="BC43:BC44"/>
    <mergeCell ref="BD43:BD44"/>
    <mergeCell ref="BE43:BE44"/>
    <mergeCell ref="BF43:BF44"/>
    <mergeCell ref="AU43:AU44"/>
    <mergeCell ref="AV43:AV44"/>
    <mergeCell ref="AW43:AW44"/>
    <mergeCell ref="AX43:AX44"/>
    <mergeCell ref="AY43:AY44"/>
    <mergeCell ref="AZ43:AZ44"/>
    <mergeCell ref="AO43:AO44"/>
    <mergeCell ref="AP43:AP44"/>
    <mergeCell ref="AQ43:AQ44"/>
    <mergeCell ref="AR43:AR44"/>
    <mergeCell ref="AS43:AS44"/>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BM43:BM44"/>
    <mergeCell ref="AT43:AT44"/>
    <mergeCell ref="AI43:AI44"/>
    <mergeCell ref="AJ43:AJ44"/>
    <mergeCell ref="AK43:AK44"/>
    <mergeCell ref="AL43:AL44"/>
    <mergeCell ref="AM43:AM44"/>
    <mergeCell ref="AN43:AN44"/>
    <mergeCell ref="AC43:AC44"/>
    <mergeCell ref="AD43:AD44"/>
    <mergeCell ref="AE43:AE44"/>
    <mergeCell ref="AF43:AF44"/>
    <mergeCell ref="AG43:AG44"/>
    <mergeCell ref="AH43:AH44"/>
    <mergeCell ref="W43:W44"/>
    <mergeCell ref="X43:X44"/>
    <mergeCell ref="BN45:BN46"/>
    <mergeCell ref="BO45:BO46"/>
    <mergeCell ref="B47:B48"/>
    <mergeCell ref="C47:D48"/>
    <mergeCell ref="F47:F48"/>
    <mergeCell ref="G47:G48"/>
    <mergeCell ref="H47:H48"/>
    <mergeCell ref="I47:I48"/>
    <mergeCell ref="J47:J48"/>
    <mergeCell ref="BG45:BG46"/>
    <mergeCell ref="BH45:BH46"/>
    <mergeCell ref="BI45:BI46"/>
    <mergeCell ref="BJ45:BJ46"/>
    <mergeCell ref="BK45:BK46"/>
    <mergeCell ref="BL45:BL46"/>
    <mergeCell ref="BA45:BA46"/>
    <mergeCell ref="BB45:BB46"/>
    <mergeCell ref="BC45:BC46"/>
    <mergeCell ref="BD45:BD46"/>
    <mergeCell ref="BE45:BE46"/>
    <mergeCell ref="BF45:BF46"/>
    <mergeCell ref="AU45:AU46"/>
    <mergeCell ref="AV45:AV46"/>
    <mergeCell ref="AW45:AW46"/>
    <mergeCell ref="AX45:AX46"/>
    <mergeCell ref="AY45:AY46"/>
    <mergeCell ref="AZ45:AZ46"/>
    <mergeCell ref="AO45:AO46"/>
    <mergeCell ref="AP45:AP46"/>
    <mergeCell ref="AQ45:AQ46"/>
    <mergeCell ref="AR45:AR46"/>
    <mergeCell ref="AS45:AS46"/>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BM45:BM46"/>
    <mergeCell ref="AT45:AT46"/>
    <mergeCell ref="AI45:AI46"/>
    <mergeCell ref="AJ45:AJ46"/>
    <mergeCell ref="AK45:AK46"/>
    <mergeCell ref="AL45:AL46"/>
    <mergeCell ref="AM45:AM46"/>
    <mergeCell ref="AN45:AN46"/>
    <mergeCell ref="AC45:AC46"/>
    <mergeCell ref="AD45:AD46"/>
    <mergeCell ref="AE45:AE46"/>
    <mergeCell ref="AF45:AF46"/>
    <mergeCell ref="AG45:AG46"/>
    <mergeCell ref="AH45:AH46"/>
    <mergeCell ref="W45:W46"/>
    <mergeCell ref="X45:X46"/>
    <mergeCell ref="BO47:BO48"/>
    <mergeCell ref="B49:F49"/>
    <mergeCell ref="I49:J49"/>
    <mergeCell ref="M49:N49"/>
    <mergeCell ref="Q49:R49"/>
    <mergeCell ref="U49:V49"/>
    <mergeCell ref="Y49:Z49"/>
    <mergeCell ref="AC49:AD49"/>
    <mergeCell ref="BG47:BG48"/>
    <mergeCell ref="BH47:BH48"/>
    <mergeCell ref="BI47:BI48"/>
    <mergeCell ref="BJ47:BJ48"/>
    <mergeCell ref="BK47:BK48"/>
    <mergeCell ref="BL47:BL48"/>
    <mergeCell ref="BA47:BA48"/>
    <mergeCell ref="BB47:BB48"/>
    <mergeCell ref="BC47:BC48"/>
    <mergeCell ref="BD47:BD48"/>
    <mergeCell ref="BE47:BE48"/>
    <mergeCell ref="BF47:BF48"/>
    <mergeCell ref="AU47:AU48"/>
    <mergeCell ref="AV47:AV48"/>
    <mergeCell ref="AW47:AW48"/>
    <mergeCell ref="AX47:AX48"/>
    <mergeCell ref="AY47:AY48"/>
    <mergeCell ref="AZ47:AZ48"/>
    <mergeCell ref="AO47:AO48"/>
    <mergeCell ref="AP47:AP48"/>
    <mergeCell ref="AQ47:AQ48"/>
    <mergeCell ref="AR47:AR48"/>
    <mergeCell ref="AS47:AS48"/>
    <mergeCell ref="AT47:AT48"/>
    <mergeCell ref="BE49:BF49"/>
    <mergeCell ref="BI49:BJ49"/>
    <mergeCell ref="BM49:BN49"/>
    <mergeCell ref="I50:J50"/>
    <mergeCell ref="M50:N50"/>
    <mergeCell ref="Q50:R50"/>
    <mergeCell ref="U50:V50"/>
    <mergeCell ref="Y50:Z50"/>
    <mergeCell ref="AC50:AD50"/>
    <mergeCell ref="AG50:AH50"/>
    <mergeCell ref="AG49:AH49"/>
    <mergeCell ref="AK49:AL49"/>
    <mergeCell ref="AO49:AP49"/>
    <mergeCell ref="AS49:AT49"/>
    <mergeCell ref="AW49:AX49"/>
    <mergeCell ref="BA49:BB49"/>
    <mergeCell ref="BM47:BM48"/>
    <mergeCell ref="BN47:BN48"/>
    <mergeCell ref="AI47:AI48"/>
    <mergeCell ref="AJ47:AJ48"/>
    <mergeCell ref="AK47:AK48"/>
    <mergeCell ref="AL47:AL48"/>
    <mergeCell ref="AM47:AM48"/>
    <mergeCell ref="AN47:AN48"/>
    <mergeCell ref="AC47:AC48"/>
    <mergeCell ref="AD47:AD48"/>
    <mergeCell ref="AE47:AE48"/>
    <mergeCell ref="AF47:AF48"/>
    <mergeCell ref="AG47:AG48"/>
    <mergeCell ref="AH47:AH48"/>
    <mergeCell ref="W47:W48"/>
    <mergeCell ref="X47:X48"/>
    <mergeCell ref="BI51:BJ51"/>
    <mergeCell ref="BM51:BN51"/>
    <mergeCell ref="AS53:AX53"/>
    <mergeCell ref="BI53:BN53"/>
    <mergeCell ref="BO53:BP53"/>
    <mergeCell ref="AK51:AL51"/>
    <mergeCell ref="AO51:AP51"/>
    <mergeCell ref="AS51:AT51"/>
    <mergeCell ref="AW51:AX51"/>
    <mergeCell ref="BA51:BB51"/>
    <mergeCell ref="BE51:BF51"/>
    <mergeCell ref="BI50:BJ50"/>
    <mergeCell ref="BM50:BN50"/>
    <mergeCell ref="B51:F51"/>
    <mergeCell ref="I51:J51"/>
    <mergeCell ref="M51:N51"/>
    <mergeCell ref="Q51:R51"/>
    <mergeCell ref="U51:V51"/>
    <mergeCell ref="Y51:Z51"/>
    <mergeCell ref="AC51:AD51"/>
    <mergeCell ref="AG51:AH51"/>
    <mergeCell ref="AK50:AL50"/>
    <mergeCell ref="AO50:AP50"/>
    <mergeCell ref="AS50:AT50"/>
    <mergeCell ref="AW50:AX50"/>
    <mergeCell ref="BA50:BB50"/>
    <mergeCell ref="BE50:BF50"/>
  </mergeCells>
  <phoneticPr fontId="1"/>
  <dataValidations disablePrompts="1" count="1">
    <dataValidation type="list" allowBlank="1" showInputMessage="1" showErrorMessage="1" sqref="BR11:BR14 LN11:LN14 VJ11:VJ14 AFF11:AFF14 APB11:APB14 AYX11:AYX14 BIT11:BIT14 BSP11:BSP14 CCL11:CCL14 CMH11:CMH14 CWD11:CWD14 DFZ11:DFZ14 DPV11:DPV14 DZR11:DZR14 EJN11:EJN14 ETJ11:ETJ14 FDF11:FDF14 FNB11:FNB14 FWX11:FWX14 GGT11:GGT14 GQP11:GQP14 HAL11:HAL14 HKH11:HKH14 HUD11:HUD14 IDZ11:IDZ14 INV11:INV14 IXR11:IXR14 JHN11:JHN14 JRJ11:JRJ14 KBF11:KBF14 KLB11:KLB14 KUX11:KUX14 LET11:LET14 LOP11:LOP14 LYL11:LYL14 MIH11:MIH14 MSD11:MSD14 NBZ11:NBZ14 NLV11:NLV14 NVR11:NVR14 OFN11:OFN14 OPJ11:OPJ14 OZF11:OZF14 PJB11:PJB14 PSX11:PSX14 QCT11:QCT14 QMP11:QMP14 QWL11:QWL14 RGH11:RGH14 RQD11:RQD14 RZZ11:RZZ14 SJV11:SJV14 STR11:STR14 TDN11:TDN14 TNJ11:TNJ14 TXF11:TXF14 UHB11:UHB14 UQX11:UQX14 VAT11:VAT14 VKP11:VKP14 VUL11:VUL14 WEH11:WEH14 WOD11:WOD14 WXZ11:WXZ14 BR65547:BR65550 LN65547:LN65550 VJ65547:VJ65550 AFF65547:AFF65550 APB65547:APB65550 AYX65547:AYX65550 BIT65547:BIT65550 BSP65547:BSP65550 CCL65547:CCL65550 CMH65547:CMH65550 CWD65547:CWD65550 DFZ65547:DFZ65550 DPV65547:DPV65550 DZR65547:DZR65550 EJN65547:EJN65550 ETJ65547:ETJ65550 FDF65547:FDF65550 FNB65547:FNB65550 FWX65547:FWX65550 GGT65547:GGT65550 GQP65547:GQP65550 HAL65547:HAL65550 HKH65547:HKH65550 HUD65547:HUD65550 IDZ65547:IDZ65550 INV65547:INV65550 IXR65547:IXR65550 JHN65547:JHN65550 JRJ65547:JRJ65550 KBF65547:KBF65550 KLB65547:KLB65550 KUX65547:KUX65550 LET65547:LET65550 LOP65547:LOP65550 LYL65547:LYL65550 MIH65547:MIH65550 MSD65547:MSD65550 NBZ65547:NBZ65550 NLV65547:NLV65550 NVR65547:NVR65550 OFN65547:OFN65550 OPJ65547:OPJ65550 OZF65547:OZF65550 PJB65547:PJB65550 PSX65547:PSX65550 QCT65547:QCT65550 QMP65547:QMP65550 QWL65547:QWL65550 RGH65547:RGH65550 RQD65547:RQD65550 RZZ65547:RZZ65550 SJV65547:SJV65550 STR65547:STR65550 TDN65547:TDN65550 TNJ65547:TNJ65550 TXF65547:TXF65550 UHB65547:UHB65550 UQX65547:UQX65550 VAT65547:VAT65550 VKP65547:VKP65550 VUL65547:VUL65550 WEH65547:WEH65550 WOD65547:WOD65550 WXZ65547:WXZ65550 BR131083:BR131086 LN131083:LN131086 VJ131083:VJ131086 AFF131083:AFF131086 APB131083:APB131086 AYX131083:AYX131086 BIT131083:BIT131086 BSP131083:BSP131086 CCL131083:CCL131086 CMH131083:CMH131086 CWD131083:CWD131086 DFZ131083:DFZ131086 DPV131083:DPV131086 DZR131083:DZR131086 EJN131083:EJN131086 ETJ131083:ETJ131086 FDF131083:FDF131086 FNB131083:FNB131086 FWX131083:FWX131086 GGT131083:GGT131086 GQP131083:GQP131086 HAL131083:HAL131086 HKH131083:HKH131086 HUD131083:HUD131086 IDZ131083:IDZ131086 INV131083:INV131086 IXR131083:IXR131086 JHN131083:JHN131086 JRJ131083:JRJ131086 KBF131083:KBF131086 KLB131083:KLB131086 KUX131083:KUX131086 LET131083:LET131086 LOP131083:LOP131086 LYL131083:LYL131086 MIH131083:MIH131086 MSD131083:MSD131086 NBZ131083:NBZ131086 NLV131083:NLV131086 NVR131083:NVR131086 OFN131083:OFN131086 OPJ131083:OPJ131086 OZF131083:OZF131086 PJB131083:PJB131086 PSX131083:PSX131086 QCT131083:QCT131086 QMP131083:QMP131086 QWL131083:QWL131086 RGH131083:RGH131086 RQD131083:RQD131086 RZZ131083:RZZ131086 SJV131083:SJV131086 STR131083:STR131086 TDN131083:TDN131086 TNJ131083:TNJ131086 TXF131083:TXF131086 UHB131083:UHB131086 UQX131083:UQX131086 VAT131083:VAT131086 VKP131083:VKP131086 VUL131083:VUL131086 WEH131083:WEH131086 WOD131083:WOD131086 WXZ131083:WXZ131086 BR196619:BR196622 LN196619:LN196622 VJ196619:VJ196622 AFF196619:AFF196622 APB196619:APB196622 AYX196619:AYX196622 BIT196619:BIT196622 BSP196619:BSP196622 CCL196619:CCL196622 CMH196619:CMH196622 CWD196619:CWD196622 DFZ196619:DFZ196622 DPV196619:DPV196622 DZR196619:DZR196622 EJN196619:EJN196622 ETJ196619:ETJ196622 FDF196619:FDF196622 FNB196619:FNB196622 FWX196619:FWX196622 GGT196619:GGT196622 GQP196619:GQP196622 HAL196619:HAL196622 HKH196619:HKH196622 HUD196619:HUD196622 IDZ196619:IDZ196622 INV196619:INV196622 IXR196619:IXR196622 JHN196619:JHN196622 JRJ196619:JRJ196622 KBF196619:KBF196622 KLB196619:KLB196622 KUX196619:KUX196622 LET196619:LET196622 LOP196619:LOP196622 LYL196619:LYL196622 MIH196619:MIH196622 MSD196619:MSD196622 NBZ196619:NBZ196622 NLV196619:NLV196622 NVR196619:NVR196622 OFN196619:OFN196622 OPJ196619:OPJ196622 OZF196619:OZF196622 PJB196619:PJB196622 PSX196619:PSX196622 QCT196619:QCT196622 QMP196619:QMP196622 QWL196619:QWL196622 RGH196619:RGH196622 RQD196619:RQD196622 RZZ196619:RZZ196622 SJV196619:SJV196622 STR196619:STR196622 TDN196619:TDN196622 TNJ196619:TNJ196622 TXF196619:TXF196622 UHB196619:UHB196622 UQX196619:UQX196622 VAT196619:VAT196622 VKP196619:VKP196622 VUL196619:VUL196622 WEH196619:WEH196622 WOD196619:WOD196622 WXZ196619:WXZ196622 BR262155:BR262158 LN262155:LN262158 VJ262155:VJ262158 AFF262155:AFF262158 APB262155:APB262158 AYX262155:AYX262158 BIT262155:BIT262158 BSP262155:BSP262158 CCL262155:CCL262158 CMH262155:CMH262158 CWD262155:CWD262158 DFZ262155:DFZ262158 DPV262155:DPV262158 DZR262155:DZR262158 EJN262155:EJN262158 ETJ262155:ETJ262158 FDF262155:FDF262158 FNB262155:FNB262158 FWX262155:FWX262158 GGT262155:GGT262158 GQP262155:GQP262158 HAL262155:HAL262158 HKH262155:HKH262158 HUD262155:HUD262158 IDZ262155:IDZ262158 INV262155:INV262158 IXR262155:IXR262158 JHN262155:JHN262158 JRJ262155:JRJ262158 KBF262155:KBF262158 KLB262155:KLB262158 KUX262155:KUX262158 LET262155:LET262158 LOP262155:LOP262158 LYL262155:LYL262158 MIH262155:MIH262158 MSD262155:MSD262158 NBZ262155:NBZ262158 NLV262155:NLV262158 NVR262155:NVR262158 OFN262155:OFN262158 OPJ262155:OPJ262158 OZF262155:OZF262158 PJB262155:PJB262158 PSX262155:PSX262158 QCT262155:QCT262158 QMP262155:QMP262158 QWL262155:QWL262158 RGH262155:RGH262158 RQD262155:RQD262158 RZZ262155:RZZ262158 SJV262155:SJV262158 STR262155:STR262158 TDN262155:TDN262158 TNJ262155:TNJ262158 TXF262155:TXF262158 UHB262155:UHB262158 UQX262155:UQX262158 VAT262155:VAT262158 VKP262155:VKP262158 VUL262155:VUL262158 WEH262155:WEH262158 WOD262155:WOD262158 WXZ262155:WXZ262158 BR327691:BR327694 LN327691:LN327694 VJ327691:VJ327694 AFF327691:AFF327694 APB327691:APB327694 AYX327691:AYX327694 BIT327691:BIT327694 BSP327691:BSP327694 CCL327691:CCL327694 CMH327691:CMH327694 CWD327691:CWD327694 DFZ327691:DFZ327694 DPV327691:DPV327694 DZR327691:DZR327694 EJN327691:EJN327694 ETJ327691:ETJ327694 FDF327691:FDF327694 FNB327691:FNB327694 FWX327691:FWX327694 GGT327691:GGT327694 GQP327691:GQP327694 HAL327691:HAL327694 HKH327691:HKH327694 HUD327691:HUD327694 IDZ327691:IDZ327694 INV327691:INV327694 IXR327691:IXR327694 JHN327691:JHN327694 JRJ327691:JRJ327694 KBF327691:KBF327694 KLB327691:KLB327694 KUX327691:KUX327694 LET327691:LET327694 LOP327691:LOP327694 LYL327691:LYL327694 MIH327691:MIH327694 MSD327691:MSD327694 NBZ327691:NBZ327694 NLV327691:NLV327694 NVR327691:NVR327694 OFN327691:OFN327694 OPJ327691:OPJ327694 OZF327691:OZF327694 PJB327691:PJB327694 PSX327691:PSX327694 QCT327691:QCT327694 QMP327691:QMP327694 QWL327691:QWL327694 RGH327691:RGH327694 RQD327691:RQD327694 RZZ327691:RZZ327694 SJV327691:SJV327694 STR327691:STR327694 TDN327691:TDN327694 TNJ327691:TNJ327694 TXF327691:TXF327694 UHB327691:UHB327694 UQX327691:UQX327694 VAT327691:VAT327694 VKP327691:VKP327694 VUL327691:VUL327694 WEH327691:WEH327694 WOD327691:WOD327694 WXZ327691:WXZ327694 BR393227:BR393230 LN393227:LN393230 VJ393227:VJ393230 AFF393227:AFF393230 APB393227:APB393230 AYX393227:AYX393230 BIT393227:BIT393230 BSP393227:BSP393230 CCL393227:CCL393230 CMH393227:CMH393230 CWD393227:CWD393230 DFZ393227:DFZ393230 DPV393227:DPV393230 DZR393227:DZR393230 EJN393227:EJN393230 ETJ393227:ETJ393230 FDF393227:FDF393230 FNB393227:FNB393230 FWX393227:FWX393230 GGT393227:GGT393230 GQP393227:GQP393230 HAL393227:HAL393230 HKH393227:HKH393230 HUD393227:HUD393230 IDZ393227:IDZ393230 INV393227:INV393230 IXR393227:IXR393230 JHN393227:JHN393230 JRJ393227:JRJ393230 KBF393227:KBF393230 KLB393227:KLB393230 KUX393227:KUX393230 LET393227:LET393230 LOP393227:LOP393230 LYL393227:LYL393230 MIH393227:MIH393230 MSD393227:MSD393230 NBZ393227:NBZ393230 NLV393227:NLV393230 NVR393227:NVR393230 OFN393227:OFN393230 OPJ393227:OPJ393230 OZF393227:OZF393230 PJB393227:PJB393230 PSX393227:PSX393230 QCT393227:QCT393230 QMP393227:QMP393230 QWL393227:QWL393230 RGH393227:RGH393230 RQD393227:RQD393230 RZZ393227:RZZ393230 SJV393227:SJV393230 STR393227:STR393230 TDN393227:TDN393230 TNJ393227:TNJ393230 TXF393227:TXF393230 UHB393227:UHB393230 UQX393227:UQX393230 VAT393227:VAT393230 VKP393227:VKP393230 VUL393227:VUL393230 WEH393227:WEH393230 WOD393227:WOD393230 WXZ393227:WXZ393230 BR458763:BR458766 LN458763:LN458766 VJ458763:VJ458766 AFF458763:AFF458766 APB458763:APB458766 AYX458763:AYX458766 BIT458763:BIT458766 BSP458763:BSP458766 CCL458763:CCL458766 CMH458763:CMH458766 CWD458763:CWD458766 DFZ458763:DFZ458766 DPV458763:DPV458766 DZR458763:DZR458766 EJN458763:EJN458766 ETJ458763:ETJ458766 FDF458763:FDF458766 FNB458763:FNB458766 FWX458763:FWX458766 GGT458763:GGT458766 GQP458763:GQP458766 HAL458763:HAL458766 HKH458763:HKH458766 HUD458763:HUD458766 IDZ458763:IDZ458766 INV458763:INV458766 IXR458763:IXR458766 JHN458763:JHN458766 JRJ458763:JRJ458766 KBF458763:KBF458766 KLB458763:KLB458766 KUX458763:KUX458766 LET458763:LET458766 LOP458763:LOP458766 LYL458763:LYL458766 MIH458763:MIH458766 MSD458763:MSD458766 NBZ458763:NBZ458766 NLV458763:NLV458766 NVR458763:NVR458766 OFN458763:OFN458766 OPJ458763:OPJ458766 OZF458763:OZF458766 PJB458763:PJB458766 PSX458763:PSX458766 QCT458763:QCT458766 QMP458763:QMP458766 QWL458763:QWL458766 RGH458763:RGH458766 RQD458763:RQD458766 RZZ458763:RZZ458766 SJV458763:SJV458766 STR458763:STR458766 TDN458763:TDN458766 TNJ458763:TNJ458766 TXF458763:TXF458766 UHB458763:UHB458766 UQX458763:UQX458766 VAT458763:VAT458766 VKP458763:VKP458766 VUL458763:VUL458766 WEH458763:WEH458766 WOD458763:WOD458766 WXZ458763:WXZ458766 BR524299:BR524302 LN524299:LN524302 VJ524299:VJ524302 AFF524299:AFF524302 APB524299:APB524302 AYX524299:AYX524302 BIT524299:BIT524302 BSP524299:BSP524302 CCL524299:CCL524302 CMH524299:CMH524302 CWD524299:CWD524302 DFZ524299:DFZ524302 DPV524299:DPV524302 DZR524299:DZR524302 EJN524299:EJN524302 ETJ524299:ETJ524302 FDF524299:FDF524302 FNB524299:FNB524302 FWX524299:FWX524302 GGT524299:GGT524302 GQP524299:GQP524302 HAL524299:HAL524302 HKH524299:HKH524302 HUD524299:HUD524302 IDZ524299:IDZ524302 INV524299:INV524302 IXR524299:IXR524302 JHN524299:JHN524302 JRJ524299:JRJ524302 KBF524299:KBF524302 KLB524299:KLB524302 KUX524299:KUX524302 LET524299:LET524302 LOP524299:LOP524302 LYL524299:LYL524302 MIH524299:MIH524302 MSD524299:MSD524302 NBZ524299:NBZ524302 NLV524299:NLV524302 NVR524299:NVR524302 OFN524299:OFN524302 OPJ524299:OPJ524302 OZF524299:OZF524302 PJB524299:PJB524302 PSX524299:PSX524302 QCT524299:QCT524302 QMP524299:QMP524302 QWL524299:QWL524302 RGH524299:RGH524302 RQD524299:RQD524302 RZZ524299:RZZ524302 SJV524299:SJV524302 STR524299:STR524302 TDN524299:TDN524302 TNJ524299:TNJ524302 TXF524299:TXF524302 UHB524299:UHB524302 UQX524299:UQX524302 VAT524299:VAT524302 VKP524299:VKP524302 VUL524299:VUL524302 WEH524299:WEH524302 WOD524299:WOD524302 WXZ524299:WXZ524302 BR589835:BR589838 LN589835:LN589838 VJ589835:VJ589838 AFF589835:AFF589838 APB589835:APB589838 AYX589835:AYX589838 BIT589835:BIT589838 BSP589835:BSP589838 CCL589835:CCL589838 CMH589835:CMH589838 CWD589835:CWD589838 DFZ589835:DFZ589838 DPV589835:DPV589838 DZR589835:DZR589838 EJN589835:EJN589838 ETJ589835:ETJ589838 FDF589835:FDF589838 FNB589835:FNB589838 FWX589835:FWX589838 GGT589835:GGT589838 GQP589835:GQP589838 HAL589835:HAL589838 HKH589835:HKH589838 HUD589835:HUD589838 IDZ589835:IDZ589838 INV589835:INV589838 IXR589835:IXR589838 JHN589835:JHN589838 JRJ589835:JRJ589838 KBF589835:KBF589838 KLB589835:KLB589838 KUX589835:KUX589838 LET589835:LET589838 LOP589835:LOP589838 LYL589835:LYL589838 MIH589835:MIH589838 MSD589835:MSD589838 NBZ589835:NBZ589838 NLV589835:NLV589838 NVR589835:NVR589838 OFN589835:OFN589838 OPJ589835:OPJ589838 OZF589835:OZF589838 PJB589835:PJB589838 PSX589835:PSX589838 QCT589835:QCT589838 QMP589835:QMP589838 QWL589835:QWL589838 RGH589835:RGH589838 RQD589835:RQD589838 RZZ589835:RZZ589838 SJV589835:SJV589838 STR589835:STR589838 TDN589835:TDN589838 TNJ589835:TNJ589838 TXF589835:TXF589838 UHB589835:UHB589838 UQX589835:UQX589838 VAT589835:VAT589838 VKP589835:VKP589838 VUL589835:VUL589838 WEH589835:WEH589838 WOD589835:WOD589838 WXZ589835:WXZ589838 BR655371:BR655374 LN655371:LN655374 VJ655371:VJ655374 AFF655371:AFF655374 APB655371:APB655374 AYX655371:AYX655374 BIT655371:BIT655374 BSP655371:BSP655374 CCL655371:CCL655374 CMH655371:CMH655374 CWD655371:CWD655374 DFZ655371:DFZ655374 DPV655371:DPV655374 DZR655371:DZR655374 EJN655371:EJN655374 ETJ655371:ETJ655374 FDF655371:FDF655374 FNB655371:FNB655374 FWX655371:FWX655374 GGT655371:GGT655374 GQP655371:GQP655374 HAL655371:HAL655374 HKH655371:HKH655374 HUD655371:HUD655374 IDZ655371:IDZ655374 INV655371:INV655374 IXR655371:IXR655374 JHN655371:JHN655374 JRJ655371:JRJ655374 KBF655371:KBF655374 KLB655371:KLB655374 KUX655371:KUX655374 LET655371:LET655374 LOP655371:LOP655374 LYL655371:LYL655374 MIH655371:MIH655374 MSD655371:MSD655374 NBZ655371:NBZ655374 NLV655371:NLV655374 NVR655371:NVR655374 OFN655371:OFN655374 OPJ655371:OPJ655374 OZF655371:OZF655374 PJB655371:PJB655374 PSX655371:PSX655374 QCT655371:QCT655374 QMP655371:QMP655374 QWL655371:QWL655374 RGH655371:RGH655374 RQD655371:RQD655374 RZZ655371:RZZ655374 SJV655371:SJV655374 STR655371:STR655374 TDN655371:TDN655374 TNJ655371:TNJ655374 TXF655371:TXF655374 UHB655371:UHB655374 UQX655371:UQX655374 VAT655371:VAT655374 VKP655371:VKP655374 VUL655371:VUL655374 WEH655371:WEH655374 WOD655371:WOD655374 WXZ655371:WXZ655374 BR720907:BR720910 LN720907:LN720910 VJ720907:VJ720910 AFF720907:AFF720910 APB720907:APB720910 AYX720907:AYX720910 BIT720907:BIT720910 BSP720907:BSP720910 CCL720907:CCL720910 CMH720907:CMH720910 CWD720907:CWD720910 DFZ720907:DFZ720910 DPV720907:DPV720910 DZR720907:DZR720910 EJN720907:EJN720910 ETJ720907:ETJ720910 FDF720907:FDF720910 FNB720907:FNB720910 FWX720907:FWX720910 GGT720907:GGT720910 GQP720907:GQP720910 HAL720907:HAL720910 HKH720907:HKH720910 HUD720907:HUD720910 IDZ720907:IDZ720910 INV720907:INV720910 IXR720907:IXR720910 JHN720907:JHN720910 JRJ720907:JRJ720910 KBF720907:KBF720910 KLB720907:KLB720910 KUX720907:KUX720910 LET720907:LET720910 LOP720907:LOP720910 LYL720907:LYL720910 MIH720907:MIH720910 MSD720907:MSD720910 NBZ720907:NBZ720910 NLV720907:NLV720910 NVR720907:NVR720910 OFN720907:OFN720910 OPJ720907:OPJ720910 OZF720907:OZF720910 PJB720907:PJB720910 PSX720907:PSX720910 QCT720907:QCT720910 QMP720907:QMP720910 QWL720907:QWL720910 RGH720907:RGH720910 RQD720907:RQD720910 RZZ720907:RZZ720910 SJV720907:SJV720910 STR720907:STR720910 TDN720907:TDN720910 TNJ720907:TNJ720910 TXF720907:TXF720910 UHB720907:UHB720910 UQX720907:UQX720910 VAT720907:VAT720910 VKP720907:VKP720910 VUL720907:VUL720910 WEH720907:WEH720910 WOD720907:WOD720910 WXZ720907:WXZ720910 BR786443:BR786446 LN786443:LN786446 VJ786443:VJ786446 AFF786443:AFF786446 APB786443:APB786446 AYX786443:AYX786446 BIT786443:BIT786446 BSP786443:BSP786446 CCL786443:CCL786446 CMH786443:CMH786446 CWD786443:CWD786446 DFZ786443:DFZ786446 DPV786443:DPV786446 DZR786443:DZR786446 EJN786443:EJN786446 ETJ786443:ETJ786446 FDF786443:FDF786446 FNB786443:FNB786446 FWX786443:FWX786446 GGT786443:GGT786446 GQP786443:GQP786446 HAL786443:HAL786446 HKH786443:HKH786446 HUD786443:HUD786446 IDZ786443:IDZ786446 INV786443:INV786446 IXR786443:IXR786446 JHN786443:JHN786446 JRJ786443:JRJ786446 KBF786443:KBF786446 KLB786443:KLB786446 KUX786443:KUX786446 LET786443:LET786446 LOP786443:LOP786446 LYL786443:LYL786446 MIH786443:MIH786446 MSD786443:MSD786446 NBZ786443:NBZ786446 NLV786443:NLV786446 NVR786443:NVR786446 OFN786443:OFN786446 OPJ786443:OPJ786446 OZF786443:OZF786446 PJB786443:PJB786446 PSX786443:PSX786446 QCT786443:QCT786446 QMP786443:QMP786446 QWL786443:QWL786446 RGH786443:RGH786446 RQD786443:RQD786446 RZZ786443:RZZ786446 SJV786443:SJV786446 STR786443:STR786446 TDN786443:TDN786446 TNJ786443:TNJ786446 TXF786443:TXF786446 UHB786443:UHB786446 UQX786443:UQX786446 VAT786443:VAT786446 VKP786443:VKP786446 VUL786443:VUL786446 WEH786443:WEH786446 WOD786443:WOD786446 WXZ786443:WXZ786446 BR851979:BR851982 LN851979:LN851982 VJ851979:VJ851982 AFF851979:AFF851982 APB851979:APB851982 AYX851979:AYX851982 BIT851979:BIT851982 BSP851979:BSP851982 CCL851979:CCL851982 CMH851979:CMH851982 CWD851979:CWD851982 DFZ851979:DFZ851982 DPV851979:DPV851982 DZR851979:DZR851982 EJN851979:EJN851982 ETJ851979:ETJ851982 FDF851979:FDF851982 FNB851979:FNB851982 FWX851979:FWX851982 GGT851979:GGT851982 GQP851979:GQP851982 HAL851979:HAL851982 HKH851979:HKH851982 HUD851979:HUD851982 IDZ851979:IDZ851982 INV851979:INV851982 IXR851979:IXR851982 JHN851979:JHN851982 JRJ851979:JRJ851982 KBF851979:KBF851982 KLB851979:KLB851982 KUX851979:KUX851982 LET851979:LET851982 LOP851979:LOP851982 LYL851979:LYL851982 MIH851979:MIH851982 MSD851979:MSD851982 NBZ851979:NBZ851982 NLV851979:NLV851982 NVR851979:NVR851982 OFN851979:OFN851982 OPJ851979:OPJ851982 OZF851979:OZF851982 PJB851979:PJB851982 PSX851979:PSX851982 QCT851979:QCT851982 QMP851979:QMP851982 QWL851979:QWL851982 RGH851979:RGH851982 RQD851979:RQD851982 RZZ851979:RZZ851982 SJV851979:SJV851982 STR851979:STR851982 TDN851979:TDN851982 TNJ851979:TNJ851982 TXF851979:TXF851982 UHB851979:UHB851982 UQX851979:UQX851982 VAT851979:VAT851982 VKP851979:VKP851982 VUL851979:VUL851982 WEH851979:WEH851982 WOD851979:WOD851982 WXZ851979:WXZ851982 BR917515:BR917518 LN917515:LN917518 VJ917515:VJ917518 AFF917515:AFF917518 APB917515:APB917518 AYX917515:AYX917518 BIT917515:BIT917518 BSP917515:BSP917518 CCL917515:CCL917518 CMH917515:CMH917518 CWD917515:CWD917518 DFZ917515:DFZ917518 DPV917515:DPV917518 DZR917515:DZR917518 EJN917515:EJN917518 ETJ917515:ETJ917518 FDF917515:FDF917518 FNB917515:FNB917518 FWX917515:FWX917518 GGT917515:GGT917518 GQP917515:GQP917518 HAL917515:HAL917518 HKH917515:HKH917518 HUD917515:HUD917518 IDZ917515:IDZ917518 INV917515:INV917518 IXR917515:IXR917518 JHN917515:JHN917518 JRJ917515:JRJ917518 KBF917515:KBF917518 KLB917515:KLB917518 KUX917515:KUX917518 LET917515:LET917518 LOP917515:LOP917518 LYL917515:LYL917518 MIH917515:MIH917518 MSD917515:MSD917518 NBZ917515:NBZ917518 NLV917515:NLV917518 NVR917515:NVR917518 OFN917515:OFN917518 OPJ917515:OPJ917518 OZF917515:OZF917518 PJB917515:PJB917518 PSX917515:PSX917518 QCT917515:QCT917518 QMP917515:QMP917518 QWL917515:QWL917518 RGH917515:RGH917518 RQD917515:RQD917518 RZZ917515:RZZ917518 SJV917515:SJV917518 STR917515:STR917518 TDN917515:TDN917518 TNJ917515:TNJ917518 TXF917515:TXF917518 UHB917515:UHB917518 UQX917515:UQX917518 VAT917515:VAT917518 VKP917515:VKP917518 VUL917515:VUL917518 WEH917515:WEH917518 WOD917515:WOD917518 WXZ917515:WXZ917518 BR983051:BR983054 LN983051:LN983054 VJ983051:VJ983054 AFF983051:AFF983054 APB983051:APB983054 AYX983051:AYX983054 BIT983051:BIT983054 BSP983051:BSP983054 CCL983051:CCL983054 CMH983051:CMH983054 CWD983051:CWD983054 DFZ983051:DFZ983054 DPV983051:DPV983054 DZR983051:DZR983054 EJN983051:EJN983054 ETJ983051:ETJ983054 FDF983051:FDF983054 FNB983051:FNB983054 FWX983051:FWX983054 GGT983051:GGT983054 GQP983051:GQP983054 HAL983051:HAL983054 HKH983051:HKH983054 HUD983051:HUD983054 IDZ983051:IDZ983054 INV983051:INV983054 IXR983051:IXR983054 JHN983051:JHN983054 JRJ983051:JRJ983054 KBF983051:KBF983054 KLB983051:KLB983054 KUX983051:KUX983054 LET983051:LET983054 LOP983051:LOP983054 LYL983051:LYL983054 MIH983051:MIH983054 MSD983051:MSD983054 NBZ983051:NBZ983054 NLV983051:NLV983054 NVR983051:NVR983054 OFN983051:OFN983054 OPJ983051:OPJ983054 OZF983051:OZF983054 PJB983051:PJB983054 PSX983051:PSX983054 QCT983051:QCT983054 QMP983051:QMP983054 QWL983051:QWL983054 RGH983051:RGH983054 RQD983051:RQD983054 RZZ983051:RZZ983054 SJV983051:SJV983054 STR983051:STR983054 TDN983051:TDN983054 TNJ983051:TNJ983054 TXF983051:TXF983054 UHB983051:UHB983054 UQX983051:UQX983054 VAT983051:VAT983054 VKP983051:VKP983054 VUL983051:VUL983054 WEH983051:WEH983054 WOD983051:WOD983054 WXZ983051:WXZ983054">
      <formula1>BR11:BR11</formula1>
    </dataValidation>
  </dataValidations>
  <pageMargins left="0.92" right="0.37" top="0.51" bottom="0.2" header="0.43" footer="0.51200000000000001"/>
  <pageSetup paperSize="9"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B30"/>
  <sheetViews>
    <sheetView showGridLines="0" view="pageBreakPreview" zoomScaleNormal="100" workbookViewId="0"/>
  </sheetViews>
  <sheetFormatPr defaultColWidth="4" defaultRowHeight="13.5"/>
  <cols>
    <col min="1" max="1" width="2.125" style="789" customWidth="1"/>
    <col min="2" max="2" width="2.375" style="789" customWidth="1"/>
    <col min="3" max="21" width="4" style="789" customWidth="1"/>
    <col min="22" max="25" width="2.375" style="789" customWidth="1"/>
    <col min="26" max="26" width="2.125" style="789" customWidth="1"/>
    <col min="27" max="256" width="4" style="789"/>
    <col min="257" max="257" width="2.125" style="789" customWidth="1"/>
    <col min="258" max="258" width="2.375" style="789" customWidth="1"/>
    <col min="259" max="277" width="4" style="789" customWidth="1"/>
    <col min="278" max="281" width="2.375" style="789" customWidth="1"/>
    <col min="282" max="282" width="2.125" style="789" customWidth="1"/>
    <col min="283" max="512" width="4" style="789"/>
    <col min="513" max="513" width="2.125" style="789" customWidth="1"/>
    <col min="514" max="514" width="2.375" style="789" customWidth="1"/>
    <col min="515" max="533" width="4" style="789" customWidth="1"/>
    <col min="534" max="537" width="2.375" style="789" customWidth="1"/>
    <col min="538" max="538" width="2.125" style="789" customWidth="1"/>
    <col min="539" max="768" width="4" style="789"/>
    <col min="769" max="769" width="2.125" style="789" customWidth="1"/>
    <col min="770" max="770" width="2.375" style="789" customWidth="1"/>
    <col min="771" max="789" width="4" style="789" customWidth="1"/>
    <col min="790" max="793" width="2.375" style="789" customWidth="1"/>
    <col min="794" max="794" width="2.125" style="789" customWidth="1"/>
    <col min="795" max="1024" width="4" style="789"/>
    <col min="1025" max="1025" width="2.125" style="789" customWidth="1"/>
    <col min="1026" max="1026" width="2.375" style="789" customWidth="1"/>
    <col min="1027" max="1045" width="4" style="789" customWidth="1"/>
    <col min="1046" max="1049" width="2.375" style="789" customWidth="1"/>
    <col min="1050" max="1050" width="2.125" style="789" customWidth="1"/>
    <col min="1051" max="1280" width="4" style="789"/>
    <col min="1281" max="1281" width="2.125" style="789" customWidth="1"/>
    <col min="1282" max="1282" width="2.375" style="789" customWidth="1"/>
    <col min="1283" max="1301" width="4" style="789" customWidth="1"/>
    <col min="1302" max="1305" width="2.375" style="789" customWidth="1"/>
    <col min="1306" max="1306" width="2.125" style="789" customWidth="1"/>
    <col min="1307" max="1536" width="4" style="789"/>
    <col min="1537" max="1537" width="2.125" style="789" customWidth="1"/>
    <col min="1538" max="1538" width="2.375" style="789" customWidth="1"/>
    <col min="1539" max="1557" width="4" style="789" customWidth="1"/>
    <col min="1558" max="1561" width="2.375" style="789" customWidth="1"/>
    <col min="1562" max="1562" width="2.125" style="789" customWidth="1"/>
    <col min="1563" max="1792" width="4" style="789"/>
    <col min="1793" max="1793" width="2.125" style="789" customWidth="1"/>
    <col min="1794" max="1794" width="2.375" style="789" customWidth="1"/>
    <col min="1795" max="1813" width="4" style="789" customWidth="1"/>
    <col min="1814" max="1817" width="2.375" style="789" customWidth="1"/>
    <col min="1818" max="1818" width="2.125" style="789" customWidth="1"/>
    <col min="1819" max="2048" width="4" style="789"/>
    <col min="2049" max="2049" width="2.125" style="789" customWidth="1"/>
    <col min="2050" max="2050" width="2.375" style="789" customWidth="1"/>
    <col min="2051" max="2069" width="4" style="789" customWidth="1"/>
    <col min="2070" max="2073" width="2.375" style="789" customWidth="1"/>
    <col min="2074" max="2074" width="2.125" style="789" customWidth="1"/>
    <col min="2075" max="2304" width="4" style="789"/>
    <col min="2305" max="2305" width="2.125" style="789" customWidth="1"/>
    <col min="2306" max="2306" width="2.375" style="789" customWidth="1"/>
    <col min="2307" max="2325" width="4" style="789" customWidth="1"/>
    <col min="2326" max="2329" width="2.375" style="789" customWidth="1"/>
    <col min="2330" max="2330" width="2.125" style="789" customWidth="1"/>
    <col min="2331" max="2560" width="4" style="789"/>
    <col min="2561" max="2561" width="2.125" style="789" customWidth="1"/>
    <col min="2562" max="2562" width="2.375" style="789" customWidth="1"/>
    <col min="2563" max="2581" width="4" style="789" customWidth="1"/>
    <col min="2582" max="2585" width="2.375" style="789" customWidth="1"/>
    <col min="2586" max="2586" width="2.125" style="789" customWidth="1"/>
    <col min="2587" max="2816" width="4" style="789"/>
    <col min="2817" max="2817" width="2.125" style="789" customWidth="1"/>
    <col min="2818" max="2818" width="2.375" style="789" customWidth="1"/>
    <col min="2819" max="2837" width="4" style="789" customWidth="1"/>
    <col min="2838" max="2841" width="2.375" style="789" customWidth="1"/>
    <col min="2842" max="2842" width="2.125" style="789" customWidth="1"/>
    <col min="2843" max="3072" width="4" style="789"/>
    <col min="3073" max="3073" width="2.125" style="789" customWidth="1"/>
    <col min="3074" max="3074" width="2.375" style="789" customWidth="1"/>
    <col min="3075" max="3093" width="4" style="789" customWidth="1"/>
    <col min="3094" max="3097" width="2.375" style="789" customWidth="1"/>
    <col min="3098" max="3098" width="2.125" style="789" customWidth="1"/>
    <col min="3099" max="3328" width="4" style="789"/>
    <col min="3329" max="3329" width="2.125" style="789" customWidth="1"/>
    <col min="3330" max="3330" width="2.375" style="789" customWidth="1"/>
    <col min="3331" max="3349" width="4" style="789" customWidth="1"/>
    <col min="3350" max="3353" width="2.375" style="789" customWidth="1"/>
    <col min="3354" max="3354" width="2.125" style="789" customWidth="1"/>
    <col min="3355" max="3584" width="4" style="789"/>
    <col min="3585" max="3585" width="2.125" style="789" customWidth="1"/>
    <col min="3586" max="3586" width="2.375" style="789" customWidth="1"/>
    <col min="3587" max="3605" width="4" style="789" customWidth="1"/>
    <col min="3606" max="3609" width="2.375" style="789" customWidth="1"/>
    <col min="3610" max="3610" width="2.125" style="789" customWidth="1"/>
    <col min="3611" max="3840" width="4" style="789"/>
    <col min="3841" max="3841" width="2.125" style="789" customWidth="1"/>
    <col min="3842" max="3842" width="2.375" style="789" customWidth="1"/>
    <col min="3843" max="3861" width="4" style="789" customWidth="1"/>
    <col min="3862" max="3865" width="2.375" style="789" customWidth="1"/>
    <col min="3866" max="3866" width="2.125" style="789" customWidth="1"/>
    <col min="3867" max="4096" width="4" style="789"/>
    <col min="4097" max="4097" width="2.125" style="789" customWidth="1"/>
    <col min="4098" max="4098" width="2.375" style="789" customWidth="1"/>
    <col min="4099" max="4117" width="4" style="789" customWidth="1"/>
    <col min="4118" max="4121" width="2.375" style="789" customWidth="1"/>
    <col min="4122" max="4122" width="2.125" style="789" customWidth="1"/>
    <col min="4123" max="4352" width="4" style="789"/>
    <col min="4353" max="4353" width="2.125" style="789" customWidth="1"/>
    <col min="4354" max="4354" width="2.375" style="789" customWidth="1"/>
    <col min="4355" max="4373" width="4" style="789" customWidth="1"/>
    <col min="4374" max="4377" width="2.375" style="789" customWidth="1"/>
    <col min="4378" max="4378" width="2.125" style="789" customWidth="1"/>
    <col min="4379" max="4608" width="4" style="789"/>
    <col min="4609" max="4609" width="2.125" style="789" customWidth="1"/>
    <col min="4610" max="4610" width="2.375" style="789" customWidth="1"/>
    <col min="4611" max="4629" width="4" style="789" customWidth="1"/>
    <col min="4630" max="4633" width="2.375" style="789" customWidth="1"/>
    <col min="4634" max="4634" width="2.125" style="789" customWidth="1"/>
    <col min="4635" max="4864" width="4" style="789"/>
    <col min="4865" max="4865" width="2.125" style="789" customWidth="1"/>
    <col min="4866" max="4866" width="2.375" style="789" customWidth="1"/>
    <col min="4867" max="4885" width="4" style="789" customWidth="1"/>
    <col min="4886" max="4889" width="2.375" style="789" customWidth="1"/>
    <col min="4890" max="4890" width="2.125" style="789" customWidth="1"/>
    <col min="4891" max="5120" width="4" style="789"/>
    <col min="5121" max="5121" width="2.125" style="789" customWidth="1"/>
    <col min="5122" max="5122" width="2.375" style="789" customWidth="1"/>
    <col min="5123" max="5141" width="4" style="789" customWidth="1"/>
    <col min="5142" max="5145" width="2.375" style="789" customWidth="1"/>
    <col min="5146" max="5146" width="2.125" style="789" customWidth="1"/>
    <col min="5147" max="5376" width="4" style="789"/>
    <col min="5377" max="5377" width="2.125" style="789" customWidth="1"/>
    <col min="5378" max="5378" width="2.375" style="789" customWidth="1"/>
    <col min="5379" max="5397" width="4" style="789" customWidth="1"/>
    <col min="5398" max="5401" width="2.375" style="789" customWidth="1"/>
    <col min="5402" max="5402" width="2.125" style="789" customWidth="1"/>
    <col min="5403" max="5632" width="4" style="789"/>
    <col min="5633" max="5633" width="2.125" style="789" customWidth="1"/>
    <col min="5634" max="5634" width="2.375" style="789" customWidth="1"/>
    <col min="5635" max="5653" width="4" style="789" customWidth="1"/>
    <col min="5654" max="5657" width="2.375" style="789" customWidth="1"/>
    <col min="5658" max="5658" width="2.125" style="789" customWidth="1"/>
    <col min="5659" max="5888" width="4" style="789"/>
    <col min="5889" max="5889" width="2.125" style="789" customWidth="1"/>
    <col min="5890" max="5890" width="2.375" style="789" customWidth="1"/>
    <col min="5891" max="5909" width="4" style="789" customWidth="1"/>
    <col min="5910" max="5913" width="2.375" style="789" customWidth="1"/>
    <col min="5914" max="5914" width="2.125" style="789" customWidth="1"/>
    <col min="5915" max="6144" width="4" style="789"/>
    <col min="6145" max="6145" width="2.125" style="789" customWidth="1"/>
    <col min="6146" max="6146" width="2.375" style="789" customWidth="1"/>
    <col min="6147" max="6165" width="4" style="789" customWidth="1"/>
    <col min="6166" max="6169" width="2.375" style="789" customWidth="1"/>
    <col min="6170" max="6170" width="2.125" style="789" customWidth="1"/>
    <col min="6171" max="6400" width="4" style="789"/>
    <col min="6401" max="6401" width="2.125" style="789" customWidth="1"/>
    <col min="6402" max="6402" width="2.375" style="789" customWidth="1"/>
    <col min="6403" max="6421" width="4" style="789" customWidth="1"/>
    <col min="6422" max="6425" width="2.375" style="789" customWidth="1"/>
    <col min="6426" max="6426" width="2.125" style="789" customWidth="1"/>
    <col min="6427" max="6656" width="4" style="789"/>
    <col min="6657" max="6657" width="2.125" style="789" customWidth="1"/>
    <col min="6658" max="6658" width="2.375" style="789" customWidth="1"/>
    <col min="6659" max="6677" width="4" style="789" customWidth="1"/>
    <col min="6678" max="6681" width="2.375" style="789" customWidth="1"/>
    <col min="6682" max="6682" width="2.125" style="789" customWidth="1"/>
    <col min="6683" max="6912" width="4" style="789"/>
    <col min="6913" max="6913" width="2.125" style="789" customWidth="1"/>
    <col min="6914" max="6914" width="2.375" style="789" customWidth="1"/>
    <col min="6915" max="6933" width="4" style="789" customWidth="1"/>
    <col min="6934" max="6937" width="2.375" style="789" customWidth="1"/>
    <col min="6938" max="6938" width="2.125" style="789" customWidth="1"/>
    <col min="6939" max="7168" width="4" style="789"/>
    <col min="7169" max="7169" width="2.125" style="789" customWidth="1"/>
    <col min="7170" max="7170" width="2.375" style="789" customWidth="1"/>
    <col min="7171" max="7189" width="4" style="789" customWidth="1"/>
    <col min="7190" max="7193" width="2.375" style="789" customWidth="1"/>
    <col min="7194" max="7194" width="2.125" style="789" customWidth="1"/>
    <col min="7195" max="7424" width="4" style="789"/>
    <col min="7425" max="7425" width="2.125" style="789" customWidth="1"/>
    <col min="7426" max="7426" width="2.375" style="789" customWidth="1"/>
    <col min="7427" max="7445" width="4" style="789" customWidth="1"/>
    <col min="7446" max="7449" width="2.375" style="789" customWidth="1"/>
    <col min="7450" max="7450" width="2.125" style="789" customWidth="1"/>
    <col min="7451" max="7680" width="4" style="789"/>
    <col min="7681" max="7681" width="2.125" style="789" customWidth="1"/>
    <col min="7682" max="7682" width="2.375" style="789" customWidth="1"/>
    <col min="7683" max="7701" width="4" style="789" customWidth="1"/>
    <col min="7702" max="7705" width="2.375" style="789" customWidth="1"/>
    <col min="7706" max="7706" width="2.125" style="789" customWidth="1"/>
    <col min="7707" max="7936" width="4" style="789"/>
    <col min="7937" max="7937" width="2.125" style="789" customWidth="1"/>
    <col min="7938" max="7938" width="2.375" style="789" customWidth="1"/>
    <col min="7939" max="7957" width="4" style="789" customWidth="1"/>
    <col min="7958" max="7961" width="2.375" style="789" customWidth="1"/>
    <col min="7962" max="7962" width="2.125" style="789" customWidth="1"/>
    <col min="7963" max="8192" width="4" style="789"/>
    <col min="8193" max="8193" width="2.125" style="789" customWidth="1"/>
    <col min="8194" max="8194" width="2.375" style="789" customWidth="1"/>
    <col min="8195" max="8213" width="4" style="789" customWidth="1"/>
    <col min="8214" max="8217" width="2.375" style="789" customWidth="1"/>
    <col min="8218" max="8218" width="2.125" style="789" customWidth="1"/>
    <col min="8219" max="8448" width="4" style="789"/>
    <col min="8449" max="8449" width="2.125" style="789" customWidth="1"/>
    <col min="8450" max="8450" width="2.375" style="789" customWidth="1"/>
    <col min="8451" max="8469" width="4" style="789" customWidth="1"/>
    <col min="8470" max="8473" width="2.375" style="789" customWidth="1"/>
    <col min="8474" max="8474" width="2.125" style="789" customWidth="1"/>
    <col min="8475" max="8704" width="4" style="789"/>
    <col min="8705" max="8705" width="2.125" style="789" customWidth="1"/>
    <col min="8706" max="8706" width="2.375" style="789" customWidth="1"/>
    <col min="8707" max="8725" width="4" style="789" customWidth="1"/>
    <col min="8726" max="8729" width="2.375" style="789" customWidth="1"/>
    <col min="8730" max="8730" width="2.125" style="789" customWidth="1"/>
    <col min="8731" max="8960" width="4" style="789"/>
    <col min="8961" max="8961" width="2.125" style="789" customWidth="1"/>
    <col min="8962" max="8962" width="2.375" style="789" customWidth="1"/>
    <col min="8963" max="8981" width="4" style="789" customWidth="1"/>
    <col min="8982" max="8985" width="2.375" style="789" customWidth="1"/>
    <col min="8986" max="8986" width="2.125" style="789" customWidth="1"/>
    <col min="8987" max="9216" width="4" style="789"/>
    <col min="9217" max="9217" width="2.125" style="789" customWidth="1"/>
    <col min="9218" max="9218" width="2.375" style="789" customWidth="1"/>
    <col min="9219" max="9237" width="4" style="789" customWidth="1"/>
    <col min="9238" max="9241" width="2.375" style="789" customWidth="1"/>
    <col min="9242" max="9242" width="2.125" style="789" customWidth="1"/>
    <col min="9243" max="9472" width="4" style="789"/>
    <col min="9473" max="9473" width="2.125" style="789" customWidth="1"/>
    <col min="9474" max="9474" width="2.375" style="789" customWidth="1"/>
    <col min="9475" max="9493" width="4" style="789" customWidth="1"/>
    <col min="9494" max="9497" width="2.375" style="789" customWidth="1"/>
    <col min="9498" max="9498" width="2.125" style="789" customWidth="1"/>
    <col min="9499" max="9728" width="4" style="789"/>
    <col min="9729" max="9729" width="2.125" style="789" customWidth="1"/>
    <col min="9730" max="9730" width="2.375" style="789" customWidth="1"/>
    <col min="9731" max="9749" width="4" style="789" customWidth="1"/>
    <col min="9750" max="9753" width="2.375" style="789" customWidth="1"/>
    <col min="9754" max="9754" width="2.125" style="789" customWidth="1"/>
    <col min="9755" max="9984" width="4" style="789"/>
    <col min="9985" max="9985" width="2.125" style="789" customWidth="1"/>
    <col min="9986" max="9986" width="2.375" style="789" customWidth="1"/>
    <col min="9987" max="10005" width="4" style="789" customWidth="1"/>
    <col min="10006" max="10009" width="2.375" style="789" customWidth="1"/>
    <col min="10010" max="10010" width="2.125" style="789" customWidth="1"/>
    <col min="10011" max="10240" width="4" style="789"/>
    <col min="10241" max="10241" width="2.125" style="789" customWidth="1"/>
    <col min="10242" max="10242" width="2.375" style="789" customWidth="1"/>
    <col min="10243" max="10261" width="4" style="789" customWidth="1"/>
    <col min="10262" max="10265" width="2.375" style="789" customWidth="1"/>
    <col min="10266" max="10266" width="2.125" style="789" customWidth="1"/>
    <col min="10267" max="10496" width="4" style="789"/>
    <col min="10497" max="10497" width="2.125" style="789" customWidth="1"/>
    <col min="10498" max="10498" width="2.375" style="789" customWidth="1"/>
    <col min="10499" max="10517" width="4" style="789" customWidth="1"/>
    <col min="10518" max="10521" width="2.375" style="789" customWidth="1"/>
    <col min="10522" max="10522" width="2.125" style="789" customWidth="1"/>
    <col min="10523" max="10752" width="4" style="789"/>
    <col min="10753" max="10753" width="2.125" style="789" customWidth="1"/>
    <col min="10754" max="10754" width="2.375" style="789" customWidth="1"/>
    <col min="10755" max="10773" width="4" style="789" customWidth="1"/>
    <col min="10774" max="10777" width="2.375" style="789" customWidth="1"/>
    <col min="10778" max="10778" width="2.125" style="789" customWidth="1"/>
    <col min="10779" max="11008" width="4" style="789"/>
    <col min="11009" max="11009" width="2.125" style="789" customWidth="1"/>
    <col min="11010" max="11010" width="2.375" style="789" customWidth="1"/>
    <col min="11011" max="11029" width="4" style="789" customWidth="1"/>
    <col min="11030" max="11033" width="2.375" style="789" customWidth="1"/>
    <col min="11034" max="11034" width="2.125" style="789" customWidth="1"/>
    <col min="11035" max="11264" width="4" style="789"/>
    <col min="11265" max="11265" width="2.125" style="789" customWidth="1"/>
    <col min="11266" max="11266" width="2.375" style="789" customWidth="1"/>
    <col min="11267" max="11285" width="4" style="789" customWidth="1"/>
    <col min="11286" max="11289" width="2.375" style="789" customWidth="1"/>
    <col min="11290" max="11290" width="2.125" style="789" customWidth="1"/>
    <col min="11291" max="11520" width="4" style="789"/>
    <col min="11521" max="11521" width="2.125" style="789" customWidth="1"/>
    <col min="11522" max="11522" width="2.375" style="789" customWidth="1"/>
    <col min="11523" max="11541" width="4" style="789" customWidth="1"/>
    <col min="11542" max="11545" width="2.375" style="789" customWidth="1"/>
    <col min="11546" max="11546" width="2.125" style="789" customWidth="1"/>
    <col min="11547" max="11776" width="4" style="789"/>
    <col min="11777" max="11777" width="2.125" style="789" customWidth="1"/>
    <col min="11778" max="11778" width="2.375" style="789" customWidth="1"/>
    <col min="11779" max="11797" width="4" style="789" customWidth="1"/>
    <col min="11798" max="11801" width="2.375" style="789" customWidth="1"/>
    <col min="11802" max="11802" width="2.125" style="789" customWidth="1"/>
    <col min="11803" max="12032" width="4" style="789"/>
    <col min="12033" max="12033" width="2.125" style="789" customWidth="1"/>
    <col min="12034" max="12034" width="2.375" style="789" customWidth="1"/>
    <col min="12035" max="12053" width="4" style="789" customWidth="1"/>
    <col min="12054" max="12057" width="2.375" style="789" customWidth="1"/>
    <col min="12058" max="12058" width="2.125" style="789" customWidth="1"/>
    <col min="12059" max="12288" width="4" style="789"/>
    <col min="12289" max="12289" width="2.125" style="789" customWidth="1"/>
    <col min="12290" max="12290" width="2.375" style="789" customWidth="1"/>
    <col min="12291" max="12309" width="4" style="789" customWidth="1"/>
    <col min="12310" max="12313" width="2.375" style="789" customWidth="1"/>
    <col min="12314" max="12314" width="2.125" style="789" customWidth="1"/>
    <col min="12315" max="12544" width="4" style="789"/>
    <col min="12545" max="12545" width="2.125" style="789" customWidth="1"/>
    <col min="12546" max="12546" width="2.375" style="789" customWidth="1"/>
    <col min="12547" max="12565" width="4" style="789" customWidth="1"/>
    <col min="12566" max="12569" width="2.375" style="789" customWidth="1"/>
    <col min="12570" max="12570" width="2.125" style="789" customWidth="1"/>
    <col min="12571" max="12800" width="4" style="789"/>
    <col min="12801" max="12801" width="2.125" style="789" customWidth="1"/>
    <col min="12802" max="12802" width="2.375" style="789" customWidth="1"/>
    <col min="12803" max="12821" width="4" style="789" customWidth="1"/>
    <col min="12822" max="12825" width="2.375" style="789" customWidth="1"/>
    <col min="12826" max="12826" width="2.125" style="789" customWidth="1"/>
    <col min="12827" max="13056" width="4" style="789"/>
    <col min="13057" max="13057" width="2.125" style="789" customWidth="1"/>
    <col min="13058" max="13058" width="2.375" style="789" customWidth="1"/>
    <col min="13059" max="13077" width="4" style="789" customWidth="1"/>
    <col min="13078" max="13081" width="2.375" style="789" customWidth="1"/>
    <col min="13082" max="13082" width="2.125" style="789" customWidth="1"/>
    <col min="13083" max="13312" width="4" style="789"/>
    <col min="13313" max="13313" width="2.125" style="789" customWidth="1"/>
    <col min="13314" max="13314" width="2.375" style="789" customWidth="1"/>
    <col min="13315" max="13333" width="4" style="789" customWidth="1"/>
    <col min="13334" max="13337" width="2.375" style="789" customWidth="1"/>
    <col min="13338" max="13338" width="2.125" style="789" customWidth="1"/>
    <col min="13339" max="13568" width="4" style="789"/>
    <col min="13569" max="13569" width="2.125" style="789" customWidth="1"/>
    <col min="13570" max="13570" width="2.375" style="789" customWidth="1"/>
    <col min="13571" max="13589" width="4" style="789" customWidth="1"/>
    <col min="13590" max="13593" width="2.375" style="789" customWidth="1"/>
    <col min="13594" max="13594" width="2.125" style="789" customWidth="1"/>
    <col min="13595" max="13824" width="4" style="789"/>
    <col min="13825" max="13825" width="2.125" style="789" customWidth="1"/>
    <col min="13826" max="13826" width="2.375" style="789" customWidth="1"/>
    <col min="13827" max="13845" width="4" style="789" customWidth="1"/>
    <col min="13846" max="13849" width="2.375" style="789" customWidth="1"/>
    <col min="13850" max="13850" width="2.125" style="789" customWidth="1"/>
    <col min="13851" max="14080" width="4" style="789"/>
    <col min="14081" max="14081" width="2.125" style="789" customWidth="1"/>
    <col min="14082" max="14082" width="2.375" style="789" customWidth="1"/>
    <col min="14083" max="14101" width="4" style="789" customWidth="1"/>
    <col min="14102" max="14105" width="2.375" style="789" customWidth="1"/>
    <col min="14106" max="14106" width="2.125" style="789" customWidth="1"/>
    <col min="14107" max="14336" width="4" style="789"/>
    <col min="14337" max="14337" width="2.125" style="789" customWidth="1"/>
    <col min="14338" max="14338" width="2.375" style="789" customWidth="1"/>
    <col min="14339" max="14357" width="4" style="789" customWidth="1"/>
    <col min="14358" max="14361" width="2.375" style="789" customWidth="1"/>
    <col min="14362" max="14362" width="2.125" style="789" customWidth="1"/>
    <col min="14363" max="14592" width="4" style="789"/>
    <col min="14593" max="14593" width="2.125" style="789" customWidth="1"/>
    <col min="14594" max="14594" width="2.375" style="789" customWidth="1"/>
    <col min="14595" max="14613" width="4" style="789" customWidth="1"/>
    <col min="14614" max="14617" width="2.375" style="789" customWidth="1"/>
    <col min="14618" max="14618" width="2.125" style="789" customWidth="1"/>
    <col min="14619" max="14848" width="4" style="789"/>
    <col min="14849" max="14849" width="2.125" style="789" customWidth="1"/>
    <col min="14850" max="14850" width="2.375" style="789" customWidth="1"/>
    <col min="14851" max="14869" width="4" style="789" customWidth="1"/>
    <col min="14870" max="14873" width="2.375" style="789" customWidth="1"/>
    <col min="14874" max="14874" width="2.125" style="789" customWidth="1"/>
    <col min="14875" max="15104" width="4" style="789"/>
    <col min="15105" max="15105" width="2.125" style="789" customWidth="1"/>
    <col min="15106" max="15106" width="2.375" style="789" customWidth="1"/>
    <col min="15107" max="15125" width="4" style="789" customWidth="1"/>
    <col min="15126" max="15129" width="2.375" style="789" customWidth="1"/>
    <col min="15130" max="15130" width="2.125" style="789" customWidth="1"/>
    <col min="15131" max="15360" width="4" style="789"/>
    <col min="15361" max="15361" width="2.125" style="789" customWidth="1"/>
    <col min="15362" max="15362" width="2.375" style="789" customWidth="1"/>
    <col min="15363" max="15381" width="4" style="789" customWidth="1"/>
    <col min="15382" max="15385" width="2.375" style="789" customWidth="1"/>
    <col min="15386" max="15386" width="2.125" style="789" customWidth="1"/>
    <col min="15387" max="15616" width="4" style="789"/>
    <col min="15617" max="15617" width="2.125" style="789" customWidth="1"/>
    <col min="15618" max="15618" width="2.375" style="789" customWidth="1"/>
    <col min="15619" max="15637" width="4" style="789" customWidth="1"/>
    <col min="15638" max="15641" width="2.375" style="789" customWidth="1"/>
    <col min="15642" max="15642" width="2.125" style="789" customWidth="1"/>
    <col min="15643" max="15872" width="4" style="789"/>
    <col min="15873" max="15873" width="2.125" style="789" customWidth="1"/>
    <col min="15874" max="15874" width="2.375" style="789" customWidth="1"/>
    <col min="15875" max="15893" width="4" style="789" customWidth="1"/>
    <col min="15894" max="15897" width="2.375" style="789" customWidth="1"/>
    <col min="15898" max="15898" width="2.125" style="789" customWidth="1"/>
    <col min="15899" max="16128" width="4" style="789"/>
    <col min="16129" max="16129" width="2.125" style="789" customWidth="1"/>
    <col min="16130" max="16130" width="2.375" style="789" customWidth="1"/>
    <col min="16131" max="16149" width="4" style="789" customWidth="1"/>
    <col min="16150" max="16153" width="2.375" style="789" customWidth="1"/>
    <col min="16154" max="16154" width="2.125" style="789" customWidth="1"/>
    <col min="16155" max="16384" width="4" style="789"/>
  </cols>
  <sheetData>
    <row r="2" spans="2:28">
      <c r="B2" s="789" t="s">
        <v>413</v>
      </c>
    </row>
    <row r="3" spans="2:28">
      <c r="R3" s="1681" t="s">
        <v>414</v>
      </c>
      <c r="S3" s="1681"/>
      <c r="T3" s="1681"/>
      <c r="U3" s="1681"/>
      <c r="V3" s="1681"/>
      <c r="W3" s="1681"/>
      <c r="X3" s="1681"/>
      <c r="Y3" s="1681"/>
    </row>
    <row r="4" spans="2:28">
      <c r="T4" s="790"/>
    </row>
    <row r="5" spans="2:28">
      <c r="B5" s="1682" t="s">
        <v>428</v>
      </c>
      <c r="C5" s="1682"/>
      <c r="D5" s="1682"/>
      <c r="E5" s="1682"/>
      <c r="F5" s="1682"/>
      <c r="G5" s="1682"/>
      <c r="H5" s="1682"/>
      <c r="I5" s="1682"/>
      <c r="J5" s="1682"/>
      <c r="K5" s="1682"/>
      <c r="L5" s="1682"/>
      <c r="M5" s="1682"/>
      <c r="N5" s="1682"/>
      <c r="O5" s="1682"/>
      <c r="P5" s="1682"/>
      <c r="Q5" s="1682"/>
      <c r="R5" s="1682"/>
      <c r="S5" s="1682"/>
      <c r="T5" s="1682"/>
      <c r="U5" s="1682"/>
      <c r="V5" s="1682"/>
      <c r="W5" s="1682"/>
      <c r="X5" s="1682"/>
      <c r="Y5" s="1682"/>
    </row>
    <row r="7" spans="2:28" ht="23.25" customHeight="1">
      <c r="B7" s="1683" t="s">
        <v>415</v>
      </c>
      <c r="C7" s="1684"/>
      <c r="D7" s="1684"/>
      <c r="E7" s="1684"/>
      <c r="F7" s="1684"/>
      <c r="G7" s="1684"/>
      <c r="H7" s="1685"/>
      <c r="I7" s="1683"/>
      <c r="J7" s="1684"/>
      <c r="K7" s="1684"/>
      <c r="L7" s="1684"/>
      <c r="M7" s="1684"/>
      <c r="N7" s="1684"/>
      <c r="O7" s="1684"/>
      <c r="P7" s="1684"/>
      <c r="Q7" s="1684"/>
      <c r="R7" s="1684"/>
      <c r="S7" s="1684"/>
      <c r="T7" s="1684"/>
      <c r="U7" s="1684"/>
      <c r="V7" s="1684"/>
      <c r="W7" s="1684"/>
      <c r="X7" s="1684"/>
      <c r="Y7" s="1685"/>
    </row>
    <row r="8" spans="2:28" ht="23.25" customHeight="1">
      <c r="B8" s="1683" t="s">
        <v>416</v>
      </c>
      <c r="C8" s="1684"/>
      <c r="D8" s="1684"/>
      <c r="E8" s="1684"/>
      <c r="F8" s="1684"/>
      <c r="G8" s="1684"/>
      <c r="H8" s="1685"/>
      <c r="I8" s="1686" t="s">
        <v>417</v>
      </c>
      <c r="J8" s="1687"/>
      <c r="K8" s="1687"/>
      <c r="L8" s="1687"/>
      <c r="M8" s="1687"/>
      <c r="N8" s="1687"/>
      <c r="O8" s="1687"/>
      <c r="P8" s="1687"/>
      <c r="Q8" s="1687"/>
      <c r="R8" s="1687"/>
      <c r="S8" s="1687"/>
      <c r="T8" s="1687"/>
      <c r="U8" s="1687"/>
      <c r="V8" s="1687"/>
      <c r="W8" s="1687"/>
      <c r="X8" s="1687"/>
      <c r="Y8" s="1688"/>
    </row>
    <row r="9" spans="2:28" ht="16.5" customHeight="1">
      <c r="B9" s="791"/>
      <c r="C9" s="791"/>
      <c r="D9" s="791"/>
      <c r="E9" s="791"/>
      <c r="F9" s="791"/>
      <c r="G9" s="791"/>
      <c r="H9" s="791"/>
      <c r="I9" s="792"/>
      <c r="J9" s="792"/>
      <c r="K9" s="792"/>
      <c r="L9" s="792"/>
      <c r="M9" s="792"/>
      <c r="N9" s="792"/>
      <c r="O9" s="792"/>
      <c r="P9" s="792"/>
      <c r="Q9" s="792"/>
      <c r="R9" s="792"/>
      <c r="S9" s="792"/>
      <c r="T9" s="792"/>
      <c r="U9" s="792"/>
      <c r="V9" s="792"/>
      <c r="W9" s="792"/>
      <c r="X9" s="792"/>
      <c r="Y9" s="792"/>
    </row>
    <row r="11" spans="2:28">
      <c r="B11" s="793"/>
      <c r="C11" s="794"/>
      <c r="D11" s="794"/>
      <c r="E11" s="794"/>
      <c r="F11" s="794"/>
      <c r="G11" s="794"/>
      <c r="H11" s="794"/>
      <c r="I11" s="794"/>
      <c r="J11" s="794"/>
      <c r="K11" s="794"/>
      <c r="L11" s="794"/>
      <c r="M11" s="794"/>
      <c r="N11" s="794"/>
      <c r="O11" s="794"/>
      <c r="P11" s="794"/>
      <c r="Q11" s="794"/>
      <c r="R11" s="794"/>
      <c r="S11" s="794"/>
      <c r="T11" s="794"/>
      <c r="U11" s="794"/>
      <c r="V11" s="793"/>
      <c r="W11" s="794"/>
      <c r="X11" s="794"/>
      <c r="Y11" s="795"/>
    </row>
    <row r="12" spans="2:28" ht="19.5" customHeight="1">
      <c r="B12" s="796"/>
      <c r="C12" s="797"/>
      <c r="D12" s="797"/>
      <c r="E12" s="797"/>
      <c r="F12" s="797"/>
      <c r="G12" s="797"/>
      <c r="H12" s="797"/>
      <c r="I12" s="797"/>
      <c r="J12" s="797"/>
      <c r="K12" s="797"/>
      <c r="L12" s="797"/>
      <c r="M12" s="797"/>
      <c r="N12" s="797"/>
      <c r="O12" s="797"/>
      <c r="P12" s="797"/>
      <c r="Q12" s="797"/>
      <c r="R12" s="797"/>
      <c r="S12" s="797"/>
      <c r="T12" s="797"/>
      <c r="U12" s="797"/>
      <c r="V12" s="796"/>
      <c r="Z12" s="796"/>
      <c r="AA12" s="797"/>
      <c r="AB12" s="797"/>
    </row>
    <row r="13" spans="2:28" ht="21" customHeight="1">
      <c r="B13" s="796"/>
      <c r="C13" s="797"/>
      <c r="D13" s="1680" t="s">
        <v>430</v>
      </c>
      <c r="E13" s="1680"/>
      <c r="F13" s="1680"/>
      <c r="G13" s="1680"/>
      <c r="H13" s="1680"/>
      <c r="I13" s="1680"/>
      <c r="J13" s="1680"/>
      <c r="K13" s="1680"/>
      <c r="L13" s="1680"/>
      <c r="M13" s="1680"/>
      <c r="N13" s="1680"/>
      <c r="O13" s="1680"/>
      <c r="P13" s="1680"/>
      <c r="Q13" s="1680"/>
      <c r="R13" s="1680"/>
      <c r="S13" s="1680"/>
      <c r="T13" s="1680"/>
      <c r="U13" s="797"/>
      <c r="V13" s="798"/>
      <c r="W13" s="791"/>
      <c r="X13" s="791"/>
      <c r="Y13" s="799"/>
      <c r="Z13" s="797"/>
      <c r="AA13" s="797"/>
      <c r="AB13" s="797"/>
    </row>
    <row r="14" spans="2:28" ht="21" customHeight="1">
      <c r="B14" s="796"/>
      <c r="C14" s="797"/>
      <c r="D14" s="1680"/>
      <c r="E14" s="1680"/>
      <c r="F14" s="1680"/>
      <c r="G14" s="1680"/>
      <c r="H14" s="1680"/>
      <c r="I14" s="1680"/>
      <c r="J14" s="1680"/>
      <c r="K14" s="1680"/>
      <c r="L14" s="1680"/>
      <c r="M14" s="1680"/>
      <c r="N14" s="1680"/>
      <c r="O14" s="1680"/>
      <c r="P14" s="1680"/>
      <c r="Q14" s="1680"/>
      <c r="R14" s="1680"/>
      <c r="S14" s="1680"/>
      <c r="T14" s="1680"/>
      <c r="U14" s="797"/>
      <c r="V14" s="1677" t="s">
        <v>418</v>
      </c>
      <c r="W14" s="1678"/>
      <c r="X14" s="1678"/>
      <c r="Y14" s="1679"/>
      <c r="Z14" s="797"/>
      <c r="AA14" s="797"/>
      <c r="AB14" s="797"/>
    </row>
    <row r="15" spans="2:28" ht="21" customHeight="1">
      <c r="B15" s="796"/>
      <c r="C15" s="797"/>
      <c r="D15" s="1680"/>
      <c r="E15" s="1680"/>
      <c r="F15" s="1680"/>
      <c r="G15" s="1680"/>
      <c r="H15" s="1680"/>
      <c r="I15" s="1680"/>
      <c r="J15" s="1680"/>
      <c r="K15" s="1680"/>
      <c r="L15" s="1680"/>
      <c r="M15" s="1680"/>
      <c r="N15" s="1680"/>
      <c r="O15" s="1680"/>
      <c r="P15" s="1680"/>
      <c r="Q15" s="1680"/>
      <c r="R15" s="1680"/>
      <c r="S15" s="1680"/>
      <c r="T15" s="1680"/>
      <c r="U15" s="797"/>
      <c r="V15" s="798"/>
      <c r="W15" s="791"/>
      <c r="X15" s="791"/>
      <c r="Y15" s="799"/>
      <c r="Z15" s="797"/>
      <c r="AA15" s="797"/>
      <c r="AB15" s="797"/>
    </row>
    <row r="16" spans="2:28" ht="21" customHeight="1">
      <c r="B16" s="796"/>
      <c r="C16" s="797"/>
      <c r="D16" s="1680"/>
      <c r="E16" s="1680"/>
      <c r="F16" s="1680"/>
      <c r="G16" s="1680"/>
      <c r="H16" s="1680"/>
      <c r="I16" s="1680"/>
      <c r="J16" s="1680"/>
      <c r="K16" s="1680"/>
      <c r="L16" s="1680"/>
      <c r="M16" s="1680"/>
      <c r="N16" s="1680"/>
      <c r="O16" s="1680"/>
      <c r="P16" s="1680"/>
      <c r="Q16" s="1680"/>
      <c r="R16" s="1680"/>
      <c r="S16" s="1680"/>
      <c r="T16" s="1680"/>
      <c r="U16" s="797"/>
      <c r="V16" s="798"/>
      <c r="W16" s="791"/>
      <c r="X16" s="791"/>
      <c r="Y16" s="799"/>
      <c r="Z16" s="797"/>
      <c r="AA16" s="797"/>
      <c r="AB16" s="797"/>
    </row>
    <row r="17" spans="2:28" ht="21" customHeight="1">
      <c r="B17" s="796"/>
      <c r="C17" s="797"/>
      <c r="D17" s="797"/>
      <c r="E17" s="797"/>
      <c r="F17" s="797"/>
      <c r="G17" s="797"/>
      <c r="H17" s="797"/>
      <c r="I17" s="797"/>
      <c r="J17" s="797"/>
      <c r="K17" s="797"/>
      <c r="L17" s="797"/>
      <c r="M17" s="797"/>
      <c r="N17" s="797"/>
      <c r="O17" s="797"/>
      <c r="P17" s="797"/>
      <c r="Q17" s="797"/>
      <c r="R17" s="797"/>
      <c r="S17" s="797"/>
      <c r="T17" s="797"/>
      <c r="U17" s="797"/>
      <c r="V17" s="1677"/>
      <c r="W17" s="1678"/>
      <c r="X17" s="1678"/>
      <c r="Y17" s="1679"/>
      <c r="Z17" s="797"/>
      <c r="AA17" s="797"/>
      <c r="AB17" s="797"/>
    </row>
    <row r="18" spans="2:28" ht="24" customHeight="1">
      <c r="B18" s="796"/>
      <c r="C18" s="797"/>
      <c r="D18" s="1680" t="s">
        <v>429</v>
      </c>
      <c r="E18" s="1680"/>
      <c r="F18" s="1680"/>
      <c r="G18" s="1680"/>
      <c r="H18" s="1680"/>
      <c r="I18" s="1680"/>
      <c r="J18" s="1680"/>
      <c r="K18" s="1680"/>
      <c r="L18" s="1680"/>
      <c r="M18" s="1680"/>
      <c r="N18" s="1680"/>
      <c r="O18" s="1680"/>
      <c r="P18" s="1680"/>
      <c r="Q18" s="1680"/>
      <c r="R18" s="1680"/>
      <c r="S18" s="1680"/>
      <c r="T18" s="1680"/>
      <c r="U18" s="797"/>
      <c r="V18" s="1677"/>
      <c r="W18" s="1678"/>
      <c r="X18" s="1678"/>
      <c r="Y18" s="1679"/>
      <c r="Z18" s="797"/>
      <c r="AA18" s="797"/>
      <c r="AB18" s="797"/>
    </row>
    <row r="19" spans="2:28" ht="24" customHeight="1">
      <c r="B19" s="796"/>
      <c r="C19" s="797"/>
      <c r="D19" s="1680"/>
      <c r="E19" s="1680"/>
      <c r="F19" s="1680"/>
      <c r="G19" s="1680"/>
      <c r="H19" s="1680"/>
      <c r="I19" s="1680"/>
      <c r="J19" s="1680"/>
      <c r="K19" s="1680"/>
      <c r="L19" s="1680"/>
      <c r="M19" s="1680"/>
      <c r="N19" s="1680"/>
      <c r="O19" s="1680"/>
      <c r="P19" s="1680"/>
      <c r="Q19" s="1680"/>
      <c r="R19" s="1680"/>
      <c r="S19" s="1680"/>
      <c r="T19" s="1680"/>
      <c r="U19" s="797"/>
      <c r="V19" s="1677" t="s">
        <v>418</v>
      </c>
      <c r="W19" s="1678"/>
      <c r="X19" s="1678"/>
      <c r="Y19" s="1679"/>
      <c r="Z19" s="797"/>
      <c r="AA19" s="797"/>
      <c r="AB19" s="797"/>
    </row>
    <row r="20" spans="2:28" ht="24" customHeight="1">
      <c r="B20" s="796"/>
      <c r="C20" s="797"/>
      <c r="D20" s="1680"/>
      <c r="E20" s="1680"/>
      <c r="F20" s="1680"/>
      <c r="G20" s="1680"/>
      <c r="H20" s="1680"/>
      <c r="I20" s="1680"/>
      <c r="J20" s="1680"/>
      <c r="K20" s="1680"/>
      <c r="L20" s="1680"/>
      <c r="M20" s="1680"/>
      <c r="N20" s="1680"/>
      <c r="O20" s="1680"/>
      <c r="P20" s="1680"/>
      <c r="Q20" s="1680"/>
      <c r="R20" s="1680"/>
      <c r="S20" s="1680"/>
      <c r="T20" s="1680"/>
      <c r="U20" s="797"/>
      <c r="V20" s="1677"/>
      <c r="W20" s="1678"/>
      <c r="X20" s="1678"/>
      <c r="Y20" s="1679"/>
      <c r="Z20" s="797"/>
      <c r="AA20" s="797"/>
      <c r="AB20" s="797"/>
    </row>
    <row r="21" spans="2:28" ht="24" customHeight="1">
      <c r="B21" s="796"/>
      <c r="C21" s="797"/>
      <c r="D21" s="1680"/>
      <c r="E21" s="1680"/>
      <c r="F21" s="1680"/>
      <c r="G21" s="1680"/>
      <c r="H21" s="1680"/>
      <c r="I21" s="1680"/>
      <c r="J21" s="1680"/>
      <c r="K21" s="1680"/>
      <c r="L21" s="1680"/>
      <c r="M21" s="1680"/>
      <c r="N21" s="1680"/>
      <c r="O21" s="1680"/>
      <c r="P21" s="1680"/>
      <c r="Q21" s="1680"/>
      <c r="R21" s="1680"/>
      <c r="S21" s="1680"/>
      <c r="T21" s="1680"/>
      <c r="U21" s="797"/>
      <c r="V21" s="1677"/>
      <c r="W21" s="1678"/>
      <c r="X21" s="1678"/>
      <c r="Y21" s="1679"/>
      <c r="Z21" s="797"/>
      <c r="AA21" s="797"/>
      <c r="AB21" s="797"/>
    </row>
    <row r="22" spans="2:28" ht="18.75" customHeight="1">
      <c r="B22" s="796"/>
      <c r="C22" s="797"/>
      <c r="D22" s="797"/>
      <c r="E22" s="797"/>
      <c r="F22" s="797"/>
      <c r="G22" s="797"/>
      <c r="H22" s="797"/>
      <c r="I22" s="797"/>
      <c r="J22" s="797"/>
      <c r="K22" s="797"/>
      <c r="L22" s="797"/>
      <c r="M22" s="797"/>
      <c r="N22" s="797"/>
      <c r="O22" s="797"/>
      <c r="P22" s="797"/>
      <c r="Q22" s="797"/>
      <c r="R22" s="797"/>
      <c r="S22" s="797"/>
      <c r="T22" s="797"/>
      <c r="U22" s="797"/>
      <c r="V22" s="1677"/>
      <c r="W22" s="1678"/>
      <c r="X22" s="1678"/>
      <c r="Y22" s="1679"/>
      <c r="Z22" s="797"/>
      <c r="AA22" s="797"/>
      <c r="AB22" s="797"/>
    </row>
    <row r="23" spans="2:28" ht="18.75" customHeight="1">
      <c r="B23" s="796"/>
      <c r="C23" s="797"/>
      <c r="D23" s="797"/>
      <c r="E23" s="797"/>
      <c r="F23" s="797"/>
      <c r="G23" s="797"/>
      <c r="H23" s="797"/>
      <c r="I23" s="797"/>
      <c r="J23" s="797"/>
      <c r="K23" s="797"/>
      <c r="L23" s="797"/>
      <c r="M23" s="797"/>
      <c r="N23" s="797"/>
      <c r="O23" s="797"/>
      <c r="P23" s="797"/>
      <c r="Q23" s="797"/>
      <c r="R23" s="797"/>
      <c r="S23" s="797"/>
      <c r="T23" s="797"/>
      <c r="U23" s="797"/>
      <c r="V23" s="800"/>
      <c r="W23" s="792"/>
      <c r="X23" s="792"/>
      <c r="Y23" s="801"/>
      <c r="Z23" s="797"/>
      <c r="AA23" s="797"/>
      <c r="AB23" s="797"/>
    </row>
    <row r="24" spans="2:28" ht="24" customHeight="1">
      <c r="B24" s="796"/>
      <c r="C24" s="797"/>
      <c r="D24" s="1680" t="s">
        <v>419</v>
      </c>
      <c r="E24" s="1680"/>
      <c r="F24" s="1680"/>
      <c r="G24" s="1680"/>
      <c r="H24" s="1680"/>
      <c r="I24" s="1680"/>
      <c r="J24" s="1680"/>
      <c r="K24" s="1680"/>
      <c r="L24" s="1680"/>
      <c r="M24" s="1680"/>
      <c r="N24" s="1680"/>
      <c r="O24" s="1680"/>
      <c r="P24" s="1680"/>
      <c r="Q24" s="1680"/>
      <c r="R24" s="1680"/>
      <c r="S24" s="1680"/>
      <c r="T24" s="1680"/>
      <c r="U24" s="797"/>
      <c r="V24" s="1677" t="s">
        <v>418</v>
      </c>
      <c r="W24" s="1678"/>
      <c r="X24" s="1678"/>
      <c r="Y24" s="1679"/>
      <c r="Z24" s="796"/>
      <c r="AA24" s="797"/>
      <c r="AB24" s="797"/>
    </row>
    <row r="25" spans="2:28" ht="24" customHeight="1">
      <c r="B25" s="796"/>
      <c r="C25" s="797"/>
      <c r="D25" s="1680"/>
      <c r="E25" s="1680"/>
      <c r="F25" s="1680"/>
      <c r="G25" s="1680"/>
      <c r="H25" s="1680"/>
      <c r="I25" s="1680"/>
      <c r="J25" s="1680"/>
      <c r="K25" s="1680"/>
      <c r="L25" s="1680"/>
      <c r="M25" s="1680"/>
      <c r="N25" s="1680"/>
      <c r="O25" s="1680"/>
      <c r="P25" s="1680"/>
      <c r="Q25" s="1680"/>
      <c r="R25" s="1680"/>
      <c r="S25" s="1680"/>
      <c r="T25" s="1680"/>
      <c r="U25" s="797"/>
      <c r="V25" s="1677"/>
      <c r="W25" s="1678"/>
      <c r="X25" s="1678"/>
      <c r="Y25" s="1679"/>
      <c r="Z25" s="797"/>
      <c r="AA25" s="797"/>
      <c r="AB25" s="797"/>
    </row>
    <row r="26" spans="2:28" ht="18.75" customHeight="1">
      <c r="B26" s="796"/>
      <c r="C26" s="797"/>
      <c r="D26" s="797"/>
      <c r="E26" s="797"/>
      <c r="F26" s="797"/>
      <c r="G26" s="797"/>
      <c r="H26" s="797"/>
      <c r="I26" s="797"/>
      <c r="J26" s="797"/>
      <c r="K26" s="797"/>
      <c r="L26" s="797"/>
      <c r="M26" s="797"/>
      <c r="N26" s="797"/>
      <c r="O26" s="797"/>
      <c r="P26" s="797"/>
      <c r="Q26" s="797"/>
      <c r="R26" s="797"/>
      <c r="S26" s="797"/>
      <c r="T26" s="797"/>
      <c r="U26" s="797"/>
      <c r="V26" s="1677"/>
      <c r="W26" s="1678"/>
      <c r="X26" s="1678"/>
      <c r="Y26" s="1679"/>
      <c r="Z26" s="797"/>
      <c r="AA26" s="797"/>
      <c r="AB26" s="797"/>
    </row>
    <row r="27" spans="2:28" ht="18.75" customHeight="1">
      <c r="B27" s="796"/>
      <c r="C27" s="797"/>
      <c r="D27" s="797"/>
      <c r="E27" s="797"/>
      <c r="F27" s="797"/>
      <c r="G27" s="797"/>
      <c r="H27" s="797"/>
      <c r="I27" s="797"/>
      <c r="J27" s="797"/>
      <c r="K27" s="797"/>
      <c r="L27" s="797"/>
      <c r="M27" s="797"/>
      <c r="N27" s="797"/>
      <c r="O27" s="797"/>
      <c r="P27" s="797"/>
      <c r="Q27" s="797"/>
      <c r="R27" s="797"/>
      <c r="S27" s="797"/>
      <c r="T27" s="797"/>
      <c r="U27" s="797"/>
      <c r="V27" s="796"/>
      <c r="Z27" s="796"/>
      <c r="AA27" s="797"/>
      <c r="AB27" s="797"/>
    </row>
    <row r="28" spans="2:28" ht="18.75" customHeight="1">
      <c r="B28" s="796"/>
      <c r="C28" s="797"/>
      <c r="D28" s="797"/>
      <c r="E28" s="797"/>
      <c r="F28" s="797"/>
      <c r="G28" s="797"/>
      <c r="H28" s="797"/>
      <c r="I28" s="797"/>
      <c r="J28" s="797"/>
      <c r="K28" s="797"/>
      <c r="L28" s="797"/>
      <c r="M28" s="797"/>
      <c r="N28" s="797"/>
      <c r="O28" s="797"/>
      <c r="P28" s="797"/>
      <c r="Q28" s="797"/>
      <c r="R28" s="797"/>
      <c r="S28" s="797"/>
      <c r="T28" s="797"/>
      <c r="U28" s="797"/>
      <c r="V28" s="798"/>
      <c r="W28" s="791"/>
      <c r="X28" s="791"/>
      <c r="Y28" s="799"/>
      <c r="Z28" s="797"/>
      <c r="AA28" s="797"/>
      <c r="AB28" s="797"/>
    </row>
    <row r="29" spans="2:28" ht="7.5" customHeight="1">
      <c r="B29" s="802"/>
      <c r="C29" s="803"/>
      <c r="D29" s="803"/>
      <c r="E29" s="803"/>
      <c r="F29" s="803"/>
      <c r="G29" s="803"/>
      <c r="H29" s="803"/>
      <c r="I29" s="803"/>
      <c r="J29" s="803"/>
      <c r="K29" s="803"/>
      <c r="L29" s="803"/>
      <c r="M29" s="803"/>
      <c r="N29" s="803"/>
      <c r="O29" s="803"/>
      <c r="P29" s="803"/>
      <c r="Q29" s="803"/>
      <c r="R29" s="803"/>
      <c r="S29" s="803"/>
      <c r="T29" s="803"/>
      <c r="U29" s="803"/>
      <c r="V29" s="802"/>
      <c r="W29" s="803"/>
      <c r="X29" s="803"/>
      <c r="Y29" s="804"/>
      <c r="Z29" s="797"/>
      <c r="AA29" s="797"/>
      <c r="AB29" s="797"/>
    </row>
    <row r="30" spans="2:28">
      <c r="D30" s="797"/>
      <c r="E30" s="797"/>
      <c r="F30" s="797"/>
      <c r="G30" s="797"/>
      <c r="H30" s="797"/>
      <c r="I30" s="797"/>
      <c r="J30" s="797"/>
      <c r="K30" s="797"/>
      <c r="L30" s="797"/>
      <c r="M30" s="797"/>
      <c r="N30" s="797"/>
      <c r="O30" s="797"/>
      <c r="P30" s="797"/>
      <c r="Q30" s="797"/>
      <c r="R30" s="797"/>
      <c r="S30" s="797"/>
      <c r="T30" s="797"/>
      <c r="U30" s="797"/>
      <c r="V30" s="797"/>
      <c r="W30" s="797"/>
      <c r="X30" s="797"/>
      <c r="Y30" s="797"/>
      <c r="Z30" s="797"/>
    </row>
  </sheetData>
  <mergeCells count="17">
    <mergeCell ref="R3:Y3"/>
    <mergeCell ref="B5:Y5"/>
    <mergeCell ref="B7:H7"/>
    <mergeCell ref="I7:Y7"/>
    <mergeCell ref="B8:H8"/>
    <mergeCell ref="I8:Y8"/>
    <mergeCell ref="D13:T16"/>
    <mergeCell ref="V14:Y14"/>
    <mergeCell ref="V17:Y18"/>
    <mergeCell ref="D18:T21"/>
    <mergeCell ref="V19:Y19"/>
    <mergeCell ref="V20:Y21"/>
    <mergeCell ref="V22:Y22"/>
    <mergeCell ref="D24:T25"/>
    <mergeCell ref="V24:Y24"/>
    <mergeCell ref="V25:Y25"/>
    <mergeCell ref="V26:Y26"/>
  </mergeCells>
  <phoneticPr fontId="1"/>
  <pageMargins left="0.59055118110236227" right="0.59055118110236227" top="0.78740157480314965" bottom="0" header="0.51181102362204722" footer="0.51181102362204722"/>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J31"/>
  <sheetViews>
    <sheetView showGridLines="0" view="pageBreakPreview" zoomScaleNormal="100" zoomScaleSheetLayoutView="100" workbookViewId="0"/>
  </sheetViews>
  <sheetFormatPr defaultColWidth="3.5" defaultRowHeight="13.5"/>
  <cols>
    <col min="1" max="1" width="1.25" style="20" customWidth="1"/>
    <col min="2" max="2" width="3" style="41" customWidth="1"/>
    <col min="3" max="6" width="3.5" style="20" customWidth="1"/>
    <col min="7" max="7" width="1.5" style="20" customWidth="1"/>
    <col min="8" max="8" width="2.5" style="20" customWidth="1"/>
    <col min="9" max="25" width="3.5" style="20"/>
    <col min="26" max="26" width="1" style="20" customWidth="1"/>
    <col min="27" max="28" width="3.5" style="20"/>
    <col min="29" max="29" width="1.25" style="20" customWidth="1"/>
    <col min="30" max="256" width="3.5" style="20"/>
    <col min="257" max="257" width="1.25" style="20" customWidth="1"/>
    <col min="258" max="258" width="3" style="20" customWidth="1"/>
    <col min="259" max="262" width="3.5" style="20" customWidth="1"/>
    <col min="263" max="263" width="1.5" style="20" customWidth="1"/>
    <col min="264" max="264" width="2.5" style="20" customWidth="1"/>
    <col min="265" max="281" width="3.5" style="20"/>
    <col min="282" max="282" width="1" style="20" customWidth="1"/>
    <col min="283" max="284" width="3.5" style="20"/>
    <col min="285" max="285" width="1.25" style="20" customWidth="1"/>
    <col min="286" max="512" width="3.5" style="20"/>
    <col min="513" max="513" width="1.25" style="20" customWidth="1"/>
    <col min="514" max="514" width="3" style="20" customWidth="1"/>
    <col min="515" max="518" width="3.5" style="20" customWidth="1"/>
    <col min="519" max="519" width="1.5" style="20" customWidth="1"/>
    <col min="520" max="520" width="2.5" style="20" customWidth="1"/>
    <col min="521" max="537" width="3.5" style="20"/>
    <col min="538" max="538" width="1" style="20" customWidth="1"/>
    <col min="539" max="540" width="3.5" style="20"/>
    <col min="541" max="541" width="1.25" style="20" customWidth="1"/>
    <col min="542" max="768" width="3.5" style="20"/>
    <col min="769" max="769" width="1.25" style="20" customWidth="1"/>
    <col min="770" max="770" width="3" style="20" customWidth="1"/>
    <col min="771" max="774" width="3.5" style="20" customWidth="1"/>
    <col min="775" max="775" width="1.5" style="20" customWidth="1"/>
    <col min="776" max="776" width="2.5" style="20" customWidth="1"/>
    <col min="777" max="793" width="3.5" style="20"/>
    <col min="794" max="794" width="1" style="20" customWidth="1"/>
    <col min="795" max="796" width="3.5" style="20"/>
    <col min="797" max="797" width="1.25" style="20" customWidth="1"/>
    <col min="798" max="1024" width="3.5" style="20"/>
    <col min="1025" max="1025" width="1.25" style="20" customWidth="1"/>
    <col min="1026" max="1026" width="3" style="20" customWidth="1"/>
    <col min="1027" max="1030" width="3.5" style="20" customWidth="1"/>
    <col min="1031" max="1031" width="1.5" style="20" customWidth="1"/>
    <col min="1032" max="1032" width="2.5" style="20" customWidth="1"/>
    <col min="1033" max="1049" width="3.5" style="20"/>
    <col min="1050" max="1050" width="1" style="20" customWidth="1"/>
    <col min="1051" max="1052" width="3.5" style="20"/>
    <col min="1053" max="1053" width="1.25" style="20" customWidth="1"/>
    <col min="1054" max="1280" width="3.5" style="20"/>
    <col min="1281" max="1281" width="1.25" style="20" customWidth="1"/>
    <col min="1282" max="1282" width="3" style="20" customWidth="1"/>
    <col min="1283" max="1286" width="3.5" style="20" customWidth="1"/>
    <col min="1287" max="1287" width="1.5" style="20" customWidth="1"/>
    <col min="1288" max="1288" width="2.5" style="20" customWidth="1"/>
    <col min="1289" max="1305" width="3.5" style="20"/>
    <col min="1306" max="1306" width="1" style="20" customWidth="1"/>
    <col min="1307" max="1308" width="3.5" style="20"/>
    <col min="1309" max="1309" width="1.25" style="20" customWidth="1"/>
    <col min="1310" max="1536" width="3.5" style="20"/>
    <col min="1537" max="1537" width="1.25" style="20" customWidth="1"/>
    <col min="1538" max="1538" width="3" style="20" customWidth="1"/>
    <col min="1539" max="1542" width="3.5" style="20" customWidth="1"/>
    <col min="1543" max="1543" width="1.5" style="20" customWidth="1"/>
    <col min="1544" max="1544" width="2.5" style="20" customWidth="1"/>
    <col min="1545" max="1561" width="3.5" style="20"/>
    <col min="1562" max="1562" width="1" style="20" customWidth="1"/>
    <col min="1563" max="1564" width="3.5" style="20"/>
    <col min="1565" max="1565" width="1.25" style="20" customWidth="1"/>
    <col min="1566" max="1792" width="3.5" style="20"/>
    <col min="1793" max="1793" width="1.25" style="20" customWidth="1"/>
    <col min="1794" max="1794" width="3" style="20" customWidth="1"/>
    <col min="1795" max="1798" width="3.5" style="20" customWidth="1"/>
    <col min="1799" max="1799" width="1.5" style="20" customWidth="1"/>
    <col min="1800" max="1800" width="2.5" style="20" customWidth="1"/>
    <col min="1801" max="1817" width="3.5" style="20"/>
    <col min="1818" max="1818" width="1" style="20" customWidth="1"/>
    <col min="1819" max="1820" width="3.5" style="20"/>
    <col min="1821" max="1821" width="1.25" style="20" customWidth="1"/>
    <col min="1822" max="2048" width="3.5" style="20"/>
    <col min="2049" max="2049" width="1.25" style="20" customWidth="1"/>
    <col min="2050" max="2050" width="3" style="20" customWidth="1"/>
    <col min="2051" max="2054" width="3.5" style="20" customWidth="1"/>
    <col min="2055" max="2055" width="1.5" style="20" customWidth="1"/>
    <col min="2056" max="2056" width="2.5" style="20" customWidth="1"/>
    <col min="2057" max="2073" width="3.5" style="20"/>
    <col min="2074" max="2074" width="1" style="20" customWidth="1"/>
    <col min="2075" max="2076" width="3.5" style="20"/>
    <col min="2077" max="2077" width="1.25" style="20" customWidth="1"/>
    <col min="2078" max="2304" width="3.5" style="20"/>
    <col min="2305" max="2305" width="1.25" style="20" customWidth="1"/>
    <col min="2306" max="2306" width="3" style="20" customWidth="1"/>
    <col min="2307" max="2310" width="3.5" style="20" customWidth="1"/>
    <col min="2311" max="2311" width="1.5" style="20" customWidth="1"/>
    <col min="2312" max="2312" width="2.5" style="20" customWidth="1"/>
    <col min="2313" max="2329" width="3.5" style="20"/>
    <col min="2330" max="2330" width="1" style="20" customWidth="1"/>
    <col min="2331" max="2332" width="3.5" style="20"/>
    <col min="2333" max="2333" width="1.25" style="20" customWidth="1"/>
    <col min="2334" max="2560" width="3.5" style="20"/>
    <col min="2561" max="2561" width="1.25" style="20" customWidth="1"/>
    <col min="2562" max="2562" width="3" style="20" customWidth="1"/>
    <col min="2563" max="2566" width="3.5" style="20" customWidth="1"/>
    <col min="2567" max="2567" width="1.5" style="20" customWidth="1"/>
    <col min="2568" max="2568" width="2.5" style="20" customWidth="1"/>
    <col min="2569" max="2585" width="3.5" style="20"/>
    <col min="2586" max="2586" width="1" style="20" customWidth="1"/>
    <col min="2587" max="2588" width="3.5" style="20"/>
    <col min="2589" max="2589" width="1.25" style="20" customWidth="1"/>
    <col min="2590" max="2816" width="3.5" style="20"/>
    <col min="2817" max="2817" width="1.25" style="20" customWidth="1"/>
    <col min="2818" max="2818" width="3" style="20" customWidth="1"/>
    <col min="2819" max="2822" width="3.5" style="20" customWidth="1"/>
    <col min="2823" max="2823" width="1.5" style="20" customWidth="1"/>
    <col min="2824" max="2824" width="2.5" style="20" customWidth="1"/>
    <col min="2825" max="2841" width="3.5" style="20"/>
    <col min="2842" max="2842" width="1" style="20" customWidth="1"/>
    <col min="2843" max="2844" width="3.5" style="20"/>
    <col min="2845" max="2845" width="1.25" style="20" customWidth="1"/>
    <col min="2846" max="3072" width="3.5" style="20"/>
    <col min="3073" max="3073" width="1.25" style="20" customWidth="1"/>
    <col min="3074" max="3074" width="3" style="20" customWidth="1"/>
    <col min="3075" max="3078" width="3.5" style="20" customWidth="1"/>
    <col min="3079" max="3079" width="1.5" style="20" customWidth="1"/>
    <col min="3080" max="3080" width="2.5" style="20" customWidth="1"/>
    <col min="3081" max="3097" width="3.5" style="20"/>
    <col min="3098" max="3098" width="1" style="20" customWidth="1"/>
    <col min="3099" max="3100" width="3.5" style="20"/>
    <col min="3101" max="3101" width="1.25" style="20" customWidth="1"/>
    <col min="3102" max="3328" width="3.5" style="20"/>
    <col min="3329" max="3329" width="1.25" style="20" customWidth="1"/>
    <col min="3330" max="3330" width="3" style="20" customWidth="1"/>
    <col min="3331" max="3334" width="3.5" style="20" customWidth="1"/>
    <col min="3335" max="3335" width="1.5" style="20" customWidth="1"/>
    <col min="3336" max="3336" width="2.5" style="20" customWidth="1"/>
    <col min="3337" max="3353" width="3.5" style="20"/>
    <col min="3354" max="3354" width="1" style="20" customWidth="1"/>
    <col min="3355" max="3356" width="3.5" style="20"/>
    <col min="3357" max="3357" width="1.25" style="20" customWidth="1"/>
    <col min="3358" max="3584" width="3.5" style="20"/>
    <col min="3585" max="3585" width="1.25" style="20" customWidth="1"/>
    <col min="3586" max="3586" width="3" style="20" customWidth="1"/>
    <col min="3587" max="3590" width="3.5" style="20" customWidth="1"/>
    <col min="3591" max="3591" width="1.5" style="20" customWidth="1"/>
    <col min="3592" max="3592" width="2.5" style="20" customWidth="1"/>
    <col min="3593" max="3609" width="3.5" style="20"/>
    <col min="3610" max="3610" width="1" style="20" customWidth="1"/>
    <col min="3611" max="3612" width="3.5" style="20"/>
    <col min="3613" max="3613" width="1.25" style="20" customWidth="1"/>
    <col min="3614" max="3840" width="3.5" style="20"/>
    <col min="3841" max="3841" width="1.25" style="20" customWidth="1"/>
    <col min="3842" max="3842" width="3" style="20" customWidth="1"/>
    <col min="3843" max="3846" width="3.5" style="20" customWidth="1"/>
    <col min="3847" max="3847" width="1.5" style="20" customWidth="1"/>
    <col min="3848" max="3848" width="2.5" style="20" customWidth="1"/>
    <col min="3849" max="3865" width="3.5" style="20"/>
    <col min="3866" max="3866" width="1" style="20" customWidth="1"/>
    <col min="3867" max="3868" width="3.5" style="20"/>
    <col min="3869" max="3869" width="1.25" style="20" customWidth="1"/>
    <col min="3870" max="4096" width="3.5" style="20"/>
    <col min="4097" max="4097" width="1.25" style="20" customWidth="1"/>
    <col min="4098" max="4098" width="3" style="20" customWidth="1"/>
    <col min="4099" max="4102" width="3.5" style="20" customWidth="1"/>
    <col min="4103" max="4103" width="1.5" style="20" customWidth="1"/>
    <col min="4104" max="4104" width="2.5" style="20" customWidth="1"/>
    <col min="4105" max="4121" width="3.5" style="20"/>
    <col min="4122" max="4122" width="1" style="20" customWidth="1"/>
    <col min="4123" max="4124" width="3.5" style="20"/>
    <col min="4125" max="4125" width="1.25" style="20" customWidth="1"/>
    <col min="4126" max="4352" width="3.5" style="20"/>
    <col min="4353" max="4353" width="1.25" style="20" customWidth="1"/>
    <col min="4354" max="4354" width="3" style="20" customWidth="1"/>
    <col min="4355" max="4358" width="3.5" style="20" customWidth="1"/>
    <col min="4359" max="4359" width="1.5" style="20" customWidth="1"/>
    <col min="4360" max="4360" width="2.5" style="20" customWidth="1"/>
    <col min="4361" max="4377" width="3.5" style="20"/>
    <col min="4378" max="4378" width="1" style="20" customWidth="1"/>
    <col min="4379" max="4380" width="3.5" style="20"/>
    <col min="4381" max="4381" width="1.25" style="20" customWidth="1"/>
    <col min="4382" max="4608" width="3.5" style="20"/>
    <col min="4609" max="4609" width="1.25" style="20" customWidth="1"/>
    <col min="4610" max="4610" width="3" style="20" customWidth="1"/>
    <col min="4611" max="4614" width="3.5" style="20" customWidth="1"/>
    <col min="4615" max="4615" width="1.5" style="20" customWidth="1"/>
    <col min="4616" max="4616" width="2.5" style="20" customWidth="1"/>
    <col min="4617" max="4633" width="3.5" style="20"/>
    <col min="4634" max="4634" width="1" style="20" customWidth="1"/>
    <col min="4635" max="4636" width="3.5" style="20"/>
    <col min="4637" max="4637" width="1.25" style="20" customWidth="1"/>
    <col min="4638" max="4864" width="3.5" style="20"/>
    <col min="4865" max="4865" width="1.25" style="20" customWidth="1"/>
    <col min="4866" max="4866" width="3" style="20" customWidth="1"/>
    <col min="4867" max="4870" width="3.5" style="20" customWidth="1"/>
    <col min="4871" max="4871" width="1.5" style="20" customWidth="1"/>
    <col min="4872" max="4872" width="2.5" style="20" customWidth="1"/>
    <col min="4873" max="4889" width="3.5" style="20"/>
    <col min="4890" max="4890" width="1" style="20" customWidth="1"/>
    <col min="4891" max="4892" width="3.5" style="20"/>
    <col min="4893" max="4893" width="1.25" style="20" customWidth="1"/>
    <col min="4894" max="5120" width="3.5" style="20"/>
    <col min="5121" max="5121" width="1.25" style="20" customWidth="1"/>
    <col min="5122" max="5122" width="3" style="20" customWidth="1"/>
    <col min="5123" max="5126" width="3.5" style="20" customWidth="1"/>
    <col min="5127" max="5127" width="1.5" style="20" customWidth="1"/>
    <col min="5128" max="5128" width="2.5" style="20" customWidth="1"/>
    <col min="5129" max="5145" width="3.5" style="20"/>
    <col min="5146" max="5146" width="1" style="20" customWidth="1"/>
    <col min="5147" max="5148" width="3.5" style="20"/>
    <col min="5149" max="5149" width="1.25" style="20" customWidth="1"/>
    <col min="5150" max="5376" width="3.5" style="20"/>
    <col min="5377" max="5377" width="1.25" style="20" customWidth="1"/>
    <col min="5378" max="5378" width="3" style="20" customWidth="1"/>
    <col min="5379" max="5382" width="3.5" style="20" customWidth="1"/>
    <col min="5383" max="5383" width="1.5" style="20" customWidth="1"/>
    <col min="5384" max="5384" width="2.5" style="20" customWidth="1"/>
    <col min="5385" max="5401" width="3.5" style="20"/>
    <col min="5402" max="5402" width="1" style="20" customWidth="1"/>
    <col min="5403" max="5404" width="3.5" style="20"/>
    <col min="5405" max="5405" width="1.25" style="20" customWidth="1"/>
    <col min="5406" max="5632" width="3.5" style="20"/>
    <col min="5633" max="5633" width="1.25" style="20" customWidth="1"/>
    <col min="5634" max="5634" width="3" style="20" customWidth="1"/>
    <col min="5635" max="5638" width="3.5" style="20" customWidth="1"/>
    <col min="5639" max="5639" width="1.5" style="20" customWidth="1"/>
    <col min="5640" max="5640" width="2.5" style="20" customWidth="1"/>
    <col min="5641" max="5657" width="3.5" style="20"/>
    <col min="5658" max="5658" width="1" style="20" customWidth="1"/>
    <col min="5659" max="5660" width="3.5" style="20"/>
    <col min="5661" max="5661" width="1.25" style="20" customWidth="1"/>
    <col min="5662" max="5888" width="3.5" style="20"/>
    <col min="5889" max="5889" width="1.25" style="20" customWidth="1"/>
    <col min="5890" max="5890" width="3" style="20" customWidth="1"/>
    <col min="5891" max="5894" width="3.5" style="20" customWidth="1"/>
    <col min="5895" max="5895" width="1.5" style="20" customWidth="1"/>
    <col min="5896" max="5896" width="2.5" style="20" customWidth="1"/>
    <col min="5897" max="5913" width="3.5" style="20"/>
    <col min="5914" max="5914" width="1" style="20" customWidth="1"/>
    <col min="5915" max="5916" width="3.5" style="20"/>
    <col min="5917" max="5917" width="1.25" style="20" customWidth="1"/>
    <col min="5918" max="6144" width="3.5" style="20"/>
    <col min="6145" max="6145" width="1.25" style="20" customWidth="1"/>
    <col min="6146" max="6146" width="3" style="20" customWidth="1"/>
    <col min="6147" max="6150" width="3.5" style="20" customWidth="1"/>
    <col min="6151" max="6151" width="1.5" style="20" customWidth="1"/>
    <col min="6152" max="6152" width="2.5" style="20" customWidth="1"/>
    <col min="6153" max="6169" width="3.5" style="20"/>
    <col min="6170" max="6170" width="1" style="20" customWidth="1"/>
    <col min="6171" max="6172" width="3.5" style="20"/>
    <col min="6173" max="6173" width="1.25" style="20" customWidth="1"/>
    <col min="6174" max="6400" width="3.5" style="20"/>
    <col min="6401" max="6401" width="1.25" style="20" customWidth="1"/>
    <col min="6402" max="6402" width="3" style="20" customWidth="1"/>
    <col min="6403" max="6406" width="3.5" style="20" customWidth="1"/>
    <col min="6407" max="6407" width="1.5" style="20" customWidth="1"/>
    <col min="6408" max="6408" width="2.5" style="20" customWidth="1"/>
    <col min="6409" max="6425" width="3.5" style="20"/>
    <col min="6426" max="6426" width="1" style="20" customWidth="1"/>
    <col min="6427" max="6428" width="3.5" style="20"/>
    <col min="6429" max="6429" width="1.25" style="20" customWidth="1"/>
    <col min="6430" max="6656" width="3.5" style="20"/>
    <col min="6657" max="6657" width="1.25" style="20" customWidth="1"/>
    <col min="6658" max="6658" width="3" style="20" customWidth="1"/>
    <col min="6659" max="6662" width="3.5" style="20" customWidth="1"/>
    <col min="6663" max="6663" width="1.5" style="20" customWidth="1"/>
    <col min="6664" max="6664" width="2.5" style="20" customWidth="1"/>
    <col min="6665" max="6681" width="3.5" style="20"/>
    <col min="6682" max="6682" width="1" style="20" customWidth="1"/>
    <col min="6683" max="6684" width="3.5" style="20"/>
    <col min="6685" max="6685" width="1.25" style="20" customWidth="1"/>
    <col min="6686" max="6912" width="3.5" style="20"/>
    <col min="6913" max="6913" width="1.25" style="20" customWidth="1"/>
    <col min="6914" max="6914" width="3" style="20" customWidth="1"/>
    <col min="6915" max="6918" width="3.5" style="20" customWidth="1"/>
    <col min="6919" max="6919" width="1.5" style="20" customWidth="1"/>
    <col min="6920" max="6920" width="2.5" style="20" customWidth="1"/>
    <col min="6921" max="6937" width="3.5" style="20"/>
    <col min="6938" max="6938" width="1" style="20" customWidth="1"/>
    <col min="6939" max="6940" width="3.5" style="20"/>
    <col min="6941" max="6941" width="1.25" style="20" customWidth="1"/>
    <col min="6942" max="7168" width="3.5" style="20"/>
    <col min="7169" max="7169" width="1.25" style="20" customWidth="1"/>
    <col min="7170" max="7170" width="3" style="20" customWidth="1"/>
    <col min="7171" max="7174" width="3.5" style="20" customWidth="1"/>
    <col min="7175" max="7175" width="1.5" style="20" customWidth="1"/>
    <col min="7176" max="7176" width="2.5" style="20" customWidth="1"/>
    <col min="7177" max="7193" width="3.5" style="20"/>
    <col min="7194" max="7194" width="1" style="20" customWidth="1"/>
    <col min="7195" max="7196" width="3.5" style="20"/>
    <col min="7197" max="7197" width="1.25" style="20" customWidth="1"/>
    <col min="7198" max="7424" width="3.5" style="20"/>
    <col min="7425" max="7425" width="1.25" style="20" customWidth="1"/>
    <col min="7426" max="7426" width="3" style="20" customWidth="1"/>
    <col min="7427" max="7430" width="3.5" style="20" customWidth="1"/>
    <col min="7431" max="7431" width="1.5" style="20" customWidth="1"/>
    <col min="7432" max="7432" width="2.5" style="20" customWidth="1"/>
    <col min="7433" max="7449" width="3.5" style="20"/>
    <col min="7450" max="7450" width="1" style="20" customWidth="1"/>
    <col min="7451" max="7452" width="3.5" style="20"/>
    <col min="7453" max="7453" width="1.25" style="20" customWidth="1"/>
    <col min="7454" max="7680" width="3.5" style="20"/>
    <col min="7681" max="7681" width="1.25" style="20" customWidth="1"/>
    <col min="7682" max="7682" width="3" style="20" customWidth="1"/>
    <col min="7683" max="7686" width="3.5" style="20" customWidth="1"/>
    <col min="7687" max="7687" width="1.5" style="20" customWidth="1"/>
    <col min="7688" max="7688" width="2.5" style="20" customWidth="1"/>
    <col min="7689" max="7705" width="3.5" style="20"/>
    <col min="7706" max="7706" width="1" style="20" customWidth="1"/>
    <col min="7707" max="7708" width="3.5" style="20"/>
    <col min="7709" max="7709" width="1.25" style="20" customWidth="1"/>
    <col min="7710" max="7936" width="3.5" style="20"/>
    <col min="7937" max="7937" width="1.25" style="20" customWidth="1"/>
    <col min="7938" max="7938" width="3" style="20" customWidth="1"/>
    <col min="7939" max="7942" width="3.5" style="20" customWidth="1"/>
    <col min="7943" max="7943" width="1.5" style="20" customWidth="1"/>
    <col min="7944" max="7944" width="2.5" style="20" customWidth="1"/>
    <col min="7945" max="7961" width="3.5" style="20"/>
    <col min="7962" max="7962" width="1" style="20" customWidth="1"/>
    <col min="7963" max="7964" width="3.5" style="20"/>
    <col min="7965" max="7965" width="1.25" style="20" customWidth="1"/>
    <col min="7966" max="8192" width="3.5" style="20"/>
    <col min="8193" max="8193" width="1.25" style="20" customWidth="1"/>
    <col min="8194" max="8194" width="3" style="20" customWidth="1"/>
    <col min="8195" max="8198" width="3.5" style="20" customWidth="1"/>
    <col min="8199" max="8199" width="1.5" style="20" customWidth="1"/>
    <col min="8200" max="8200" width="2.5" style="20" customWidth="1"/>
    <col min="8201" max="8217" width="3.5" style="20"/>
    <col min="8218" max="8218" width="1" style="20" customWidth="1"/>
    <col min="8219" max="8220" width="3.5" style="20"/>
    <col min="8221" max="8221" width="1.25" style="20" customWidth="1"/>
    <col min="8222" max="8448" width="3.5" style="20"/>
    <col min="8449" max="8449" width="1.25" style="20" customWidth="1"/>
    <col min="8450" max="8450" width="3" style="20" customWidth="1"/>
    <col min="8451" max="8454" width="3.5" style="20" customWidth="1"/>
    <col min="8455" max="8455" width="1.5" style="20" customWidth="1"/>
    <col min="8456" max="8456" width="2.5" style="20" customWidth="1"/>
    <col min="8457" max="8473" width="3.5" style="20"/>
    <col min="8474" max="8474" width="1" style="20" customWidth="1"/>
    <col min="8475" max="8476" width="3.5" style="20"/>
    <col min="8477" max="8477" width="1.25" style="20" customWidth="1"/>
    <col min="8478" max="8704" width="3.5" style="20"/>
    <col min="8705" max="8705" width="1.25" style="20" customWidth="1"/>
    <col min="8706" max="8706" width="3" style="20" customWidth="1"/>
    <col min="8707" max="8710" width="3.5" style="20" customWidth="1"/>
    <col min="8711" max="8711" width="1.5" style="20" customWidth="1"/>
    <col min="8712" max="8712" width="2.5" style="20" customWidth="1"/>
    <col min="8713" max="8729" width="3.5" style="20"/>
    <col min="8730" max="8730" width="1" style="20" customWidth="1"/>
    <col min="8731" max="8732" width="3.5" style="20"/>
    <col min="8733" max="8733" width="1.25" style="20" customWidth="1"/>
    <col min="8734" max="8960" width="3.5" style="20"/>
    <col min="8961" max="8961" width="1.25" style="20" customWidth="1"/>
    <col min="8962" max="8962" width="3" style="20" customWidth="1"/>
    <col min="8963" max="8966" width="3.5" style="20" customWidth="1"/>
    <col min="8967" max="8967" width="1.5" style="20" customWidth="1"/>
    <col min="8968" max="8968" width="2.5" style="20" customWidth="1"/>
    <col min="8969" max="8985" width="3.5" style="20"/>
    <col min="8986" max="8986" width="1" style="20" customWidth="1"/>
    <col min="8987" max="8988" width="3.5" style="20"/>
    <col min="8989" max="8989" width="1.25" style="20" customWidth="1"/>
    <col min="8990" max="9216" width="3.5" style="20"/>
    <col min="9217" max="9217" width="1.25" style="20" customWidth="1"/>
    <col min="9218" max="9218" width="3" style="20" customWidth="1"/>
    <col min="9219" max="9222" width="3.5" style="20" customWidth="1"/>
    <col min="9223" max="9223" width="1.5" style="20" customWidth="1"/>
    <col min="9224" max="9224" width="2.5" style="20" customWidth="1"/>
    <col min="9225" max="9241" width="3.5" style="20"/>
    <col min="9242" max="9242" width="1" style="20" customWidth="1"/>
    <col min="9243" max="9244" width="3.5" style="20"/>
    <col min="9245" max="9245" width="1.25" style="20" customWidth="1"/>
    <col min="9246" max="9472" width="3.5" style="20"/>
    <col min="9473" max="9473" width="1.25" style="20" customWidth="1"/>
    <col min="9474" max="9474" width="3" style="20" customWidth="1"/>
    <col min="9475" max="9478" width="3.5" style="20" customWidth="1"/>
    <col min="9479" max="9479" width="1.5" style="20" customWidth="1"/>
    <col min="9480" max="9480" width="2.5" style="20" customWidth="1"/>
    <col min="9481" max="9497" width="3.5" style="20"/>
    <col min="9498" max="9498" width="1" style="20" customWidth="1"/>
    <col min="9499" max="9500" width="3.5" style="20"/>
    <col min="9501" max="9501" width="1.25" style="20" customWidth="1"/>
    <col min="9502" max="9728" width="3.5" style="20"/>
    <col min="9729" max="9729" width="1.25" style="20" customWidth="1"/>
    <col min="9730" max="9730" width="3" style="20" customWidth="1"/>
    <col min="9731" max="9734" width="3.5" style="20" customWidth="1"/>
    <col min="9735" max="9735" width="1.5" style="20" customWidth="1"/>
    <col min="9736" max="9736" width="2.5" style="20" customWidth="1"/>
    <col min="9737" max="9753" width="3.5" style="20"/>
    <col min="9754" max="9754" width="1" style="20" customWidth="1"/>
    <col min="9755" max="9756" width="3.5" style="20"/>
    <col min="9757" max="9757" width="1.25" style="20" customWidth="1"/>
    <col min="9758" max="9984" width="3.5" style="20"/>
    <col min="9985" max="9985" width="1.25" style="20" customWidth="1"/>
    <col min="9986" max="9986" width="3" style="20" customWidth="1"/>
    <col min="9987" max="9990" width="3.5" style="20" customWidth="1"/>
    <col min="9991" max="9991" width="1.5" style="20" customWidth="1"/>
    <col min="9992" max="9992" width="2.5" style="20" customWidth="1"/>
    <col min="9993" max="10009" width="3.5" style="20"/>
    <col min="10010" max="10010" width="1" style="20" customWidth="1"/>
    <col min="10011" max="10012" width="3.5" style="20"/>
    <col min="10013" max="10013" width="1.25" style="20" customWidth="1"/>
    <col min="10014" max="10240" width="3.5" style="20"/>
    <col min="10241" max="10241" width="1.25" style="20" customWidth="1"/>
    <col min="10242" max="10242" width="3" style="20" customWidth="1"/>
    <col min="10243" max="10246" width="3.5" style="20" customWidth="1"/>
    <col min="10247" max="10247" width="1.5" style="20" customWidth="1"/>
    <col min="10248" max="10248" width="2.5" style="20" customWidth="1"/>
    <col min="10249" max="10265" width="3.5" style="20"/>
    <col min="10266" max="10266" width="1" style="20" customWidth="1"/>
    <col min="10267" max="10268" width="3.5" style="20"/>
    <col min="10269" max="10269" width="1.25" style="20" customWidth="1"/>
    <col min="10270" max="10496" width="3.5" style="20"/>
    <col min="10497" max="10497" width="1.25" style="20" customWidth="1"/>
    <col min="10498" max="10498" width="3" style="20" customWidth="1"/>
    <col min="10499" max="10502" width="3.5" style="20" customWidth="1"/>
    <col min="10503" max="10503" width="1.5" style="20" customWidth="1"/>
    <col min="10504" max="10504" width="2.5" style="20" customWidth="1"/>
    <col min="10505" max="10521" width="3.5" style="20"/>
    <col min="10522" max="10522" width="1" style="20" customWidth="1"/>
    <col min="10523" max="10524" width="3.5" style="20"/>
    <col min="10525" max="10525" width="1.25" style="20" customWidth="1"/>
    <col min="10526" max="10752" width="3.5" style="20"/>
    <col min="10753" max="10753" width="1.25" style="20" customWidth="1"/>
    <col min="10754" max="10754" width="3" style="20" customWidth="1"/>
    <col min="10755" max="10758" width="3.5" style="20" customWidth="1"/>
    <col min="10759" max="10759" width="1.5" style="20" customWidth="1"/>
    <col min="10760" max="10760" width="2.5" style="20" customWidth="1"/>
    <col min="10761" max="10777" width="3.5" style="20"/>
    <col min="10778" max="10778" width="1" style="20" customWidth="1"/>
    <col min="10779" max="10780" width="3.5" style="20"/>
    <col min="10781" max="10781" width="1.25" style="20" customWidth="1"/>
    <col min="10782" max="11008" width="3.5" style="20"/>
    <col min="11009" max="11009" width="1.25" style="20" customWidth="1"/>
    <col min="11010" max="11010" width="3" style="20" customWidth="1"/>
    <col min="11011" max="11014" width="3.5" style="20" customWidth="1"/>
    <col min="11015" max="11015" width="1.5" style="20" customWidth="1"/>
    <col min="11016" max="11016" width="2.5" style="20" customWidth="1"/>
    <col min="11017" max="11033" width="3.5" style="20"/>
    <col min="11034" max="11034" width="1" style="20" customWidth="1"/>
    <col min="11035" max="11036" width="3.5" style="20"/>
    <col min="11037" max="11037" width="1.25" style="20" customWidth="1"/>
    <col min="11038" max="11264" width="3.5" style="20"/>
    <col min="11265" max="11265" width="1.25" style="20" customWidth="1"/>
    <col min="11266" max="11266" width="3" style="20" customWidth="1"/>
    <col min="11267" max="11270" width="3.5" style="20" customWidth="1"/>
    <col min="11271" max="11271" width="1.5" style="20" customWidth="1"/>
    <col min="11272" max="11272" width="2.5" style="20" customWidth="1"/>
    <col min="11273" max="11289" width="3.5" style="20"/>
    <col min="11290" max="11290" width="1" style="20" customWidth="1"/>
    <col min="11291" max="11292" width="3.5" style="20"/>
    <col min="11293" max="11293" width="1.25" style="20" customWidth="1"/>
    <col min="11294" max="11520" width="3.5" style="20"/>
    <col min="11521" max="11521" width="1.25" style="20" customWidth="1"/>
    <col min="11522" max="11522" width="3" style="20" customWidth="1"/>
    <col min="11523" max="11526" width="3.5" style="20" customWidth="1"/>
    <col min="11527" max="11527" width="1.5" style="20" customWidth="1"/>
    <col min="11528" max="11528" width="2.5" style="20" customWidth="1"/>
    <col min="11529" max="11545" width="3.5" style="20"/>
    <col min="11546" max="11546" width="1" style="20" customWidth="1"/>
    <col min="11547" max="11548" width="3.5" style="20"/>
    <col min="11549" max="11549" width="1.25" style="20" customWidth="1"/>
    <col min="11550" max="11776" width="3.5" style="20"/>
    <col min="11777" max="11777" width="1.25" style="20" customWidth="1"/>
    <col min="11778" max="11778" width="3" style="20" customWidth="1"/>
    <col min="11779" max="11782" width="3.5" style="20" customWidth="1"/>
    <col min="11783" max="11783" width="1.5" style="20" customWidth="1"/>
    <col min="11784" max="11784" width="2.5" style="20" customWidth="1"/>
    <col min="11785" max="11801" width="3.5" style="20"/>
    <col min="11802" max="11802" width="1" style="20" customWidth="1"/>
    <col min="11803" max="11804" width="3.5" style="20"/>
    <col min="11805" max="11805" width="1.25" style="20" customWidth="1"/>
    <col min="11806" max="12032" width="3.5" style="20"/>
    <col min="12033" max="12033" width="1.25" style="20" customWidth="1"/>
    <col min="12034" max="12034" width="3" style="20" customWidth="1"/>
    <col min="12035" max="12038" width="3.5" style="20" customWidth="1"/>
    <col min="12039" max="12039" width="1.5" style="20" customWidth="1"/>
    <col min="12040" max="12040" width="2.5" style="20" customWidth="1"/>
    <col min="12041" max="12057" width="3.5" style="20"/>
    <col min="12058" max="12058" width="1" style="20" customWidth="1"/>
    <col min="12059" max="12060" width="3.5" style="20"/>
    <col min="12061" max="12061" width="1.25" style="20" customWidth="1"/>
    <col min="12062" max="12288" width="3.5" style="20"/>
    <col min="12289" max="12289" width="1.25" style="20" customWidth="1"/>
    <col min="12290" max="12290" width="3" style="20" customWidth="1"/>
    <col min="12291" max="12294" width="3.5" style="20" customWidth="1"/>
    <col min="12295" max="12295" width="1.5" style="20" customWidth="1"/>
    <col min="12296" max="12296" width="2.5" style="20" customWidth="1"/>
    <col min="12297" max="12313" width="3.5" style="20"/>
    <col min="12314" max="12314" width="1" style="20" customWidth="1"/>
    <col min="12315" max="12316" width="3.5" style="20"/>
    <col min="12317" max="12317" width="1.25" style="20" customWidth="1"/>
    <col min="12318" max="12544" width="3.5" style="20"/>
    <col min="12545" max="12545" width="1.25" style="20" customWidth="1"/>
    <col min="12546" max="12546" width="3" style="20" customWidth="1"/>
    <col min="12547" max="12550" width="3.5" style="20" customWidth="1"/>
    <col min="12551" max="12551" width="1.5" style="20" customWidth="1"/>
    <col min="12552" max="12552" width="2.5" style="20" customWidth="1"/>
    <col min="12553" max="12569" width="3.5" style="20"/>
    <col min="12570" max="12570" width="1" style="20" customWidth="1"/>
    <col min="12571" max="12572" width="3.5" style="20"/>
    <col min="12573" max="12573" width="1.25" style="20" customWidth="1"/>
    <col min="12574" max="12800" width="3.5" style="20"/>
    <col min="12801" max="12801" width="1.25" style="20" customWidth="1"/>
    <col min="12802" max="12802" width="3" style="20" customWidth="1"/>
    <col min="12803" max="12806" width="3.5" style="20" customWidth="1"/>
    <col min="12807" max="12807" width="1.5" style="20" customWidth="1"/>
    <col min="12808" max="12808" width="2.5" style="20" customWidth="1"/>
    <col min="12809" max="12825" width="3.5" style="20"/>
    <col min="12826" max="12826" width="1" style="20" customWidth="1"/>
    <col min="12827" max="12828" width="3.5" style="20"/>
    <col min="12829" max="12829" width="1.25" style="20" customWidth="1"/>
    <col min="12830" max="13056" width="3.5" style="20"/>
    <col min="13057" max="13057" width="1.25" style="20" customWidth="1"/>
    <col min="13058" max="13058" width="3" style="20" customWidth="1"/>
    <col min="13059" max="13062" width="3.5" style="20" customWidth="1"/>
    <col min="13063" max="13063" width="1.5" style="20" customWidth="1"/>
    <col min="13064" max="13064" width="2.5" style="20" customWidth="1"/>
    <col min="13065" max="13081" width="3.5" style="20"/>
    <col min="13082" max="13082" width="1" style="20" customWidth="1"/>
    <col min="13083" max="13084" width="3.5" style="20"/>
    <col min="13085" max="13085" width="1.25" style="20" customWidth="1"/>
    <col min="13086" max="13312" width="3.5" style="20"/>
    <col min="13313" max="13313" width="1.25" style="20" customWidth="1"/>
    <col min="13314" max="13314" width="3" style="20" customWidth="1"/>
    <col min="13315" max="13318" width="3.5" style="20" customWidth="1"/>
    <col min="13319" max="13319" width="1.5" style="20" customWidth="1"/>
    <col min="13320" max="13320" width="2.5" style="20" customWidth="1"/>
    <col min="13321" max="13337" width="3.5" style="20"/>
    <col min="13338" max="13338" width="1" style="20" customWidth="1"/>
    <col min="13339" max="13340" width="3.5" style="20"/>
    <col min="13341" max="13341" width="1.25" style="20" customWidth="1"/>
    <col min="13342" max="13568" width="3.5" style="20"/>
    <col min="13569" max="13569" width="1.25" style="20" customWidth="1"/>
    <col min="13570" max="13570" width="3" style="20" customWidth="1"/>
    <col min="13571" max="13574" width="3.5" style="20" customWidth="1"/>
    <col min="13575" max="13575" width="1.5" style="20" customWidth="1"/>
    <col min="13576" max="13576" width="2.5" style="20" customWidth="1"/>
    <col min="13577" max="13593" width="3.5" style="20"/>
    <col min="13594" max="13594" width="1" style="20" customWidth="1"/>
    <col min="13595" max="13596" width="3.5" style="20"/>
    <col min="13597" max="13597" width="1.25" style="20" customWidth="1"/>
    <col min="13598" max="13824" width="3.5" style="20"/>
    <col min="13825" max="13825" width="1.25" style="20" customWidth="1"/>
    <col min="13826" max="13826" width="3" style="20" customWidth="1"/>
    <col min="13827" max="13830" width="3.5" style="20" customWidth="1"/>
    <col min="13831" max="13831" width="1.5" style="20" customWidth="1"/>
    <col min="13832" max="13832" width="2.5" style="20" customWidth="1"/>
    <col min="13833" max="13849" width="3.5" style="20"/>
    <col min="13850" max="13850" width="1" style="20" customWidth="1"/>
    <col min="13851" max="13852" width="3.5" style="20"/>
    <col min="13853" max="13853" width="1.25" style="20" customWidth="1"/>
    <col min="13854" max="14080" width="3.5" style="20"/>
    <col min="14081" max="14081" width="1.25" style="20" customWidth="1"/>
    <col min="14082" max="14082" width="3" style="20" customWidth="1"/>
    <col min="14083" max="14086" width="3.5" style="20" customWidth="1"/>
    <col min="14087" max="14087" width="1.5" style="20" customWidth="1"/>
    <col min="14088" max="14088" width="2.5" style="20" customWidth="1"/>
    <col min="14089" max="14105" width="3.5" style="20"/>
    <col min="14106" max="14106" width="1" style="20" customWidth="1"/>
    <col min="14107" max="14108" width="3.5" style="20"/>
    <col min="14109" max="14109" width="1.25" style="20" customWidth="1"/>
    <col min="14110" max="14336" width="3.5" style="20"/>
    <col min="14337" max="14337" width="1.25" style="20" customWidth="1"/>
    <col min="14338" max="14338" width="3" style="20" customWidth="1"/>
    <col min="14339" max="14342" width="3.5" style="20" customWidth="1"/>
    <col min="14343" max="14343" width="1.5" style="20" customWidth="1"/>
    <col min="14344" max="14344" width="2.5" style="20" customWidth="1"/>
    <col min="14345" max="14361" width="3.5" style="20"/>
    <col min="14362" max="14362" width="1" style="20" customWidth="1"/>
    <col min="14363" max="14364" width="3.5" style="20"/>
    <col min="14365" max="14365" width="1.25" style="20" customWidth="1"/>
    <col min="14366" max="14592" width="3.5" style="20"/>
    <col min="14593" max="14593" width="1.25" style="20" customWidth="1"/>
    <col min="14594" max="14594" width="3" style="20" customWidth="1"/>
    <col min="14595" max="14598" width="3.5" style="20" customWidth="1"/>
    <col min="14599" max="14599" width="1.5" style="20" customWidth="1"/>
    <col min="14600" max="14600" width="2.5" style="20" customWidth="1"/>
    <col min="14601" max="14617" width="3.5" style="20"/>
    <col min="14618" max="14618" width="1" style="20" customWidth="1"/>
    <col min="14619" max="14620" width="3.5" style="20"/>
    <col min="14621" max="14621" width="1.25" style="20" customWidth="1"/>
    <col min="14622" max="14848" width="3.5" style="20"/>
    <col min="14849" max="14849" width="1.25" style="20" customWidth="1"/>
    <col min="14850" max="14850" width="3" style="20" customWidth="1"/>
    <col min="14851" max="14854" width="3.5" style="20" customWidth="1"/>
    <col min="14855" max="14855" width="1.5" style="20" customWidth="1"/>
    <col min="14856" max="14856" width="2.5" style="20" customWidth="1"/>
    <col min="14857" max="14873" width="3.5" style="20"/>
    <col min="14874" max="14874" width="1" style="20" customWidth="1"/>
    <col min="14875" max="14876" width="3.5" style="20"/>
    <col min="14877" max="14877" width="1.25" style="20" customWidth="1"/>
    <col min="14878" max="15104" width="3.5" style="20"/>
    <col min="15105" max="15105" width="1.25" style="20" customWidth="1"/>
    <col min="15106" max="15106" width="3" style="20" customWidth="1"/>
    <col min="15107" max="15110" width="3.5" style="20" customWidth="1"/>
    <col min="15111" max="15111" width="1.5" style="20" customWidth="1"/>
    <col min="15112" max="15112" width="2.5" style="20" customWidth="1"/>
    <col min="15113" max="15129" width="3.5" style="20"/>
    <col min="15130" max="15130" width="1" style="20" customWidth="1"/>
    <col min="15131" max="15132" width="3.5" style="20"/>
    <col min="15133" max="15133" width="1.25" style="20" customWidth="1"/>
    <col min="15134" max="15360" width="3.5" style="20"/>
    <col min="15361" max="15361" width="1.25" style="20" customWidth="1"/>
    <col min="15362" max="15362" width="3" style="20" customWidth="1"/>
    <col min="15363" max="15366" width="3.5" style="20" customWidth="1"/>
    <col min="15367" max="15367" width="1.5" style="20" customWidth="1"/>
    <col min="15368" max="15368" width="2.5" style="20" customWidth="1"/>
    <col min="15369" max="15385" width="3.5" style="20"/>
    <col min="15386" max="15386" width="1" style="20" customWidth="1"/>
    <col min="15387" max="15388" width="3.5" style="20"/>
    <col min="15389" max="15389" width="1.25" style="20" customWidth="1"/>
    <col min="15390" max="15616" width="3.5" style="20"/>
    <col min="15617" max="15617" width="1.25" style="20" customWidth="1"/>
    <col min="15618" max="15618" width="3" style="20" customWidth="1"/>
    <col min="15619" max="15622" width="3.5" style="20" customWidth="1"/>
    <col min="15623" max="15623" width="1.5" style="20" customWidth="1"/>
    <col min="15624" max="15624" width="2.5" style="20" customWidth="1"/>
    <col min="15625" max="15641" width="3.5" style="20"/>
    <col min="15642" max="15642" width="1" style="20" customWidth="1"/>
    <col min="15643" max="15644" width="3.5" style="20"/>
    <col min="15645" max="15645" width="1.25" style="20" customWidth="1"/>
    <col min="15646" max="15872" width="3.5" style="20"/>
    <col min="15873" max="15873" width="1.25" style="20" customWidth="1"/>
    <col min="15874" max="15874" width="3" style="20" customWidth="1"/>
    <col min="15875" max="15878" width="3.5" style="20" customWidth="1"/>
    <col min="15879" max="15879" width="1.5" style="20" customWidth="1"/>
    <col min="15880" max="15880" width="2.5" style="20" customWidth="1"/>
    <col min="15881" max="15897" width="3.5" style="20"/>
    <col min="15898" max="15898" width="1" style="20" customWidth="1"/>
    <col min="15899" max="15900" width="3.5" style="20"/>
    <col min="15901" max="15901" width="1.25" style="20" customWidth="1"/>
    <col min="15902" max="16128" width="3.5" style="20"/>
    <col min="16129" max="16129" width="1.25" style="20" customWidth="1"/>
    <col min="16130" max="16130" width="3" style="20" customWidth="1"/>
    <col min="16131" max="16134" width="3.5" style="20" customWidth="1"/>
    <col min="16135" max="16135" width="1.5" style="20" customWidth="1"/>
    <col min="16136" max="16136" width="2.5" style="20" customWidth="1"/>
    <col min="16137" max="16153" width="3.5" style="20"/>
    <col min="16154" max="16154" width="1" style="20" customWidth="1"/>
    <col min="16155" max="16156" width="3.5" style="20"/>
    <col min="16157" max="16157" width="1.25" style="20" customWidth="1"/>
    <col min="16158" max="16384" width="3.5" style="20"/>
  </cols>
  <sheetData>
    <row r="1" spans="2:36" s="14" customFormat="1"/>
    <row r="2" spans="2:36" s="14" customFormat="1">
      <c r="B2" s="14" t="s">
        <v>46</v>
      </c>
    </row>
    <row r="3" spans="2:36" s="14" customFormat="1">
      <c r="AB3" s="15" t="s">
        <v>47</v>
      </c>
    </row>
    <row r="4" spans="2:36" s="14" customFormat="1">
      <c r="AB4" s="15"/>
    </row>
    <row r="5" spans="2:36" s="14" customFormat="1" ht="27.75" customHeight="1">
      <c r="B5" s="871" t="s">
        <v>421</v>
      </c>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row>
    <row r="6" spans="2:36" s="14" customFormat="1"/>
    <row r="7" spans="2:36" s="14" customFormat="1" ht="39.75" customHeight="1">
      <c r="B7" s="873" t="s">
        <v>48</v>
      </c>
      <c r="C7" s="873"/>
      <c r="D7" s="873"/>
      <c r="E7" s="873"/>
      <c r="F7" s="873"/>
      <c r="G7" s="16"/>
      <c r="H7" s="17"/>
      <c r="I7" s="17"/>
      <c r="J7" s="17"/>
      <c r="K7" s="17"/>
      <c r="L7" s="17"/>
      <c r="M7" s="17"/>
      <c r="N7" s="18"/>
      <c r="O7" s="18"/>
      <c r="P7" s="18"/>
      <c r="Q7" s="18"/>
      <c r="R7" s="18"/>
      <c r="S7" s="18"/>
      <c r="T7" s="18"/>
      <c r="U7" s="18"/>
      <c r="V7" s="18"/>
      <c r="W7" s="18"/>
      <c r="X7" s="18"/>
      <c r="Y7" s="18"/>
      <c r="Z7" s="18"/>
      <c r="AA7" s="18"/>
      <c r="AB7" s="19"/>
    </row>
    <row r="8" spans="2:36" ht="39.75" customHeight="1">
      <c r="B8" s="861" t="s">
        <v>49</v>
      </c>
      <c r="C8" s="862"/>
      <c r="D8" s="862"/>
      <c r="E8" s="862"/>
      <c r="F8" s="874"/>
      <c r="G8" s="875" t="s">
        <v>50</v>
      </c>
      <c r="H8" s="876"/>
      <c r="I8" s="876"/>
      <c r="J8" s="876"/>
      <c r="K8" s="876"/>
      <c r="L8" s="876"/>
      <c r="M8" s="876"/>
      <c r="N8" s="876"/>
      <c r="O8" s="876"/>
      <c r="P8" s="876"/>
      <c r="Q8" s="876"/>
      <c r="R8" s="876"/>
      <c r="S8" s="876"/>
      <c r="T8" s="876"/>
      <c r="U8" s="876"/>
      <c r="V8" s="876"/>
      <c r="W8" s="876"/>
      <c r="X8" s="876"/>
      <c r="Y8" s="876"/>
      <c r="Z8" s="876"/>
      <c r="AA8" s="876"/>
      <c r="AB8" s="877"/>
    </row>
    <row r="9" spans="2:36" ht="39.75" customHeight="1">
      <c r="B9" s="861" t="s">
        <v>51</v>
      </c>
      <c r="C9" s="862"/>
      <c r="D9" s="862"/>
      <c r="E9" s="862"/>
      <c r="F9" s="874"/>
      <c r="G9" s="875" t="s">
        <v>422</v>
      </c>
      <c r="H9" s="876"/>
      <c r="I9" s="876"/>
      <c r="J9" s="876"/>
      <c r="K9" s="876"/>
      <c r="L9" s="876"/>
      <c r="M9" s="876"/>
      <c r="N9" s="876"/>
      <c r="O9" s="876"/>
      <c r="P9" s="876"/>
      <c r="Q9" s="876"/>
      <c r="R9" s="876"/>
      <c r="S9" s="876"/>
      <c r="T9" s="876"/>
      <c r="U9" s="876"/>
      <c r="V9" s="876"/>
      <c r="W9" s="876"/>
      <c r="X9" s="876"/>
      <c r="Y9" s="876"/>
      <c r="Z9" s="876"/>
      <c r="AA9" s="876"/>
      <c r="AB9" s="877"/>
    </row>
    <row r="10" spans="2:36" ht="39.75" customHeight="1">
      <c r="B10" s="861" t="s">
        <v>52</v>
      </c>
      <c r="C10" s="862"/>
      <c r="D10" s="862"/>
      <c r="E10" s="862"/>
      <c r="F10" s="862"/>
      <c r="G10" s="863" t="s">
        <v>53</v>
      </c>
      <c r="H10" s="864"/>
      <c r="I10" s="864"/>
      <c r="J10" s="864"/>
      <c r="K10" s="864"/>
      <c r="L10" s="864"/>
      <c r="M10" s="864"/>
      <c r="N10" s="864"/>
      <c r="O10" s="864"/>
      <c r="P10" s="864"/>
      <c r="Q10" s="864"/>
      <c r="R10" s="864" t="s">
        <v>54</v>
      </c>
      <c r="S10" s="864"/>
      <c r="T10" s="864"/>
      <c r="U10" s="864"/>
      <c r="V10" s="864"/>
      <c r="W10" s="864"/>
      <c r="X10" s="864"/>
      <c r="Y10" s="864"/>
      <c r="Z10" s="864"/>
      <c r="AA10" s="864"/>
      <c r="AB10" s="865"/>
    </row>
    <row r="11" spans="2:36" s="21" customFormat="1"/>
    <row r="12" spans="2:36" s="14" customFormat="1" ht="10.5" customHeight="1">
      <c r="B12" s="22"/>
      <c r="C12" s="23"/>
      <c r="D12" s="23"/>
      <c r="E12" s="23"/>
      <c r="F12" s="24"/>
      <c r="G12" s="23"/>
      <c r="H12" s="23"/>
      <c r="I12" s="23"/>
      <c r="J12" s="23"/>
      <c r="K12" s="23"/>
      <c r="L12" s="23"/>
      <c r="M12" s="23"/>
      <c r="N12" s="23"/>
      <c r="O12" s="23"/>
      <c r="P12" s="23"/>
      <c r="Q12" s="23"/>
      <c r="R12" s="23"/>
      <c r="S12" s="23"/>
      <c r="T12" s="23"/>
      <c r="U12" s="23"/>
      <c r="V12" s="23"/>
      <c r="W12" s="23"/>
      <c r="X12" s="23"/>
      <c r="Y12" s="23"/>
      <c r="Z12" s="23"/>
      <c r="AA12" s="22"/>
      <c r="AB12" s="24"/>
    </row>
    <row r="13" spans="2:36" s="14" customFormat="1" ht="40.5" customHeight="1">
      <c r="B13" s="858" t="s">
        <v>55</v>
      </c>
      <c r="C13" s="859"/>
      <c r="D13" s="859"/>
      <c r="E13" s="859"/>
      <c r="F13" s="860"/>
      <c r="G13" s="21"/>
      <c r="H13" s="25" t="s">
        <v>56</v>
      </c>
      <c r="I13" s="866" t="s">
        <v>57</v>
      </c>
      <c r="J13" s="867"/>
      <c r="K13" s="867"/>
      <c r="L13" s="867"/>
      <c r="M13" s="867"/>
      <c r="N13" s="867"/>
      <c r="O13" s="867"/>
      <c r="P13" s="867"/>
      <c r="Q13" s="867"/>
      <c r="R13" s="867"/>
      <c r="S13" s="16"/>
      <c r="T13" s="17"/>
      <c r="U13" s="26" t="s">
        <v>58</v>
      </c>
      <c r="V13" s="27"/>
      <c r="W13" s="27"/>
      <c r="X13" s="27"/>
      <c r="Y13" s="27"/>
      <c r="Z13" s="21"/>
      <c r="AA13" s="28"/>
      <c r="AB13" s="29"/>
      <c r="AC13" s="21"/>
      <c r="AD13" s="21"/>
      <c r="AE13" s="21"/>
      <c r="AJ13" s="30"/>
    </row>
    <row r="14" spans="2:36" s="14" customFormat="1" ht="40.5" customHeight="1">
      <c r="B14" s="28"/>
      <c r="C14" s="21"/>
      <c r="D14" s="21"/>
      <c r="E14" s="21"/>
      <c r="F14" s="29"/>
      <c r="G14" s="21"/>
      <c r="H14" s="25" t="s">
        <v>59</v>
      </c>
      <c r="I14" s="868" t="s">
        <v>60</v>
      </c>
      <c r="J14" s="869"/>
      <c r="K14" s="869"/>
      <c r="L14" s="869"/>
      <c r="M14" s="869"/>
      <c r="N14" s="869"/>
      <c r="O14" s="869"/>
      <c r="P14" s="869"/>
      <c r="Q14" s="869"/>
      <c r="R14" s="870"/>
      <c r="S14" s="16"/>
      <c r="T14" s="17"/>
      <c r="U14" s="26" t="s">
        <v>58</v>
      </c>
      <c r="V14" s="21"/>
      <c r="W14" s="848"/>
      <c r="X14" s="848"/>
      <c r="Y14" s="848"/>
      <c r="Z14" s="31"/>
      <c r="AA14" s="849"/>
      <c r="AB14" s="850"/>
      <c r="AD14" s="21"/>
      <c r="AE14" s="21"/>
      <c r="AJ14" s="30"/>
    </row>
    <row r="15" spans="2:36" s="14" customFormat="1" ht="28.5" customHeight="1">
      <c r="B15" s="28"/>
      <c r="C15" s="21"/>
      <c r="D15" s="21"/>
      <c r="E15" s="21"/>
      <c r="F15" s="29"/>
      <c r="G15" s="32"/>
      <c r="H15" s="33" t="s">
        <v>61</v>
      </c>
      <c r="I15" s="852" t="s">
        <v>62</v>
      </c>
      <c r="J15" s="853"/>
      <c r="K15" s="853"/>
      <c r="L15" s="853"/>
      <c r="M15" s="853"/>
      <c r="N15" s="853"/>
      <c r="O15" s="853"/>
      <c r="P15" s="853"/>
      <c r="Q15" s="853"/>
      <c r="R15" s="853"/>
      <c r="S15" s="853"/>
      <c r="T15" s="853"/>
      <c r="U15" s="853"/>
      <c r="V15" s="34"/>
      <c r="W15" s="34"/>
      <c r="X15" s="34"/>
      <c r="Y15" s="34"/>
      <c r="Z15" s="35"/>
      <c r="AA15" s="854" t="s">
        <v>63</v>
      </c>
      <c r="AB15" s="855"/>
      <c r="AC15" s="21"/>
    </row>
    <row r="16" spans="2:36" s="21" customFormat="1" ht="28.5" customHeight="1">
      <c r="B16" s="36"/>
      <c r="C16" s="37"/>
      <c r="D16" s="37"/>
      <c r="E16" s="37"/>
      <c r="F16" s="38"/>
      <c r="H16" s="39" t="s">
        <v>61</v>
      </c>
      <c r="I16" s="856" t="s">
        <v>64</v>
      </c>
      <c r="J16" s="857"/>
      <c r="K16" s="857"/>
      <c r="L16" s="857"/>
      <c r="M16" s="857"/>
      <c r="N16" s="857"/>
      <c r="O16" s="857"/>
      <c r="P16" s="857"/>
      <c r="Q16" s="857"/>
      <c r="R16" s="857"/>
      <c r="S16" s="857"/>
      <c r="T16" s="857"/>
      <c r="U16" s="857"/>
      <c r="AA16" s="854" t="s">
        <v>63</v>
      </c>
      <c r="AB16" s="855"/>
    </row>
    <row r="17" spans="2:36" s="14" customFormat="1">
      <c r="B17" s="22"/>
      <c r="C17" s="23"/>
      <c r="D17" s="23"/>
      <c r="E17" s="23"/>
      <c r="F17" s="24"/>
      <c r="G17" s="23"/>
      <c r="H17" s="23"/>
      <c r="I17" s="23"/>
      <c r="J17" s="23"/>
      <c r="K17" s="23"/>
      <c r="L17" s="23"/>
      <c r="M17" s="23"/>
      <c r="N17" s="23"/>
      <c r="O17" s="23"/>
      <c r="P17" s="23"/>
      <c r="Q17" s="23"/>
      <c r="R17" s="23"/>
      <c r="S17" s="23"/>
      <c r="T17" s="23"/>
      <c r="U17" s="23"/>
      <c r="V17" s="23"/>
      <c r="W17" s="23"/>
      <c r="X17" s="23"/>
      <c r="Y17" s="23"/>
      <c r="Z17" s="23"/>
      <c r="AA17" s="22"/>
      <c r="AB17" s="24"/>
    </row>
    <row r="18" spans="2:36" s="14" customFormat="1" ht="52.5" customHeight="1">
      <c r="B18" s="858" t="s">
        <v>65</v>
      </c>
      <c r="C18" s="859"/>
      <c r="D18" s="859"/>
      <c r="E18" s="859"/>
      <c r="F18" s="860"/>
      <c r="G18" s="21"/>
      <c r="H18" s="25" t="s">
        <v>56</v>
      </c>
      <c r="I18" s="845" t="s">
        <v>66</v>
      </c>
      <c r="J18" s="846"/>
      <c r="K18" s="846"/>
      <c r="L18" s="846"/>
      <c r="M18" s="846"/>
      <c r="N18" s="846"/>
      <c r="O18" s="846"/>
      <c r="P18" s="846"/>
      <c r="Q18" s="846"/>
      <c r="R18" s="847"/>
      <c r="S18" s="16"/>
      <c r="T18" s="17"/>
      <c r="U18" s="26" t="s">
        <v>58</v>
      </c>
      <c r="V18" s="27"/>
      <c r="W18" s="27"/>
      <c r="X18" s="27"/>
      <c r="Y18" s="27"/>
      <c r="Z18" s="21"/>
      <c r="AA18" s="28"/>
      <c r="AB18" s="29"/>
      <c r="AC18" s="21"/>
      <c r="AD18" s="21"/>
      <c r="AE18" s="21"/>
      <c r="AJ18" s="30"/>
    </row>
    <row r="19" spans="2:36" s="14" customFormat="1" ht="52.5" customHeight="1">
      <c r="B19" s="28"/>
      <c r="C19" s="21"/>
      <c r="D19" s="21"/>
      <c r="E19" s="21"/>
      <c r="F19" s="29"/>
      <c r="G19" s="21"/>
      <c r="H19" s="25" t="s">
        <v>59</v>
      </c>
      <c r="I19" s="845" t="s">
        <v>67</v>
      </c>
      <c r="J19" s="846"/>
      <c r="K19" s="846"/>
      <c r="L19" s="846"/>
      <c r="M19" s="846"/>
      <c r="N19" s="846"/>
      <c r="O19" s="846"/>
      <c r="P19" s="846"/>
      <c r="Q19" s="846"/>
      <c r="R19" s="847"/>
      <c r="S19" s="16"/>
      <c r="T19" s="17"/>
      <c r="U19" s="26" t="s">
        <v>58</v>
      </c>
      <c r="V19" s="21" t="s">
        <v>68</v>
      </c>
      <c r="W19" s="848" t="s">
        <v>69</v>
      </c>
      <c r="X19" s="848"/>
      <c r="Y19" s="848"/>
      <c r="Z19" s="31"/>
      <c r="AA19" s="849" t="s">
        <v>70</v>
      </c>
      <c r="AB19" s="850"/>
      <c r="AD19" s="21"/>
      <c r="AE19" s="21"/>
      <c r="AJ19" s="30"/>
    </row>
    <row r="20" spans="2:36" s="14" customFormat="1">
      <c r="B20" s="36"/>
      <c r="C20" s="37"/>
      <c r="D20" s="37"/>
      <c r="E20" s="37"/>
      <c r="F20" s="38"/>
      <c r="G20" s="37"/>
      <c r="H20" s="37"/>
      <c r="I20" s="37"/>
      <c r="J20" s="37"/>
      <c r="K20" s="37"/>
      <c r="L20" s="37"/>
      <c r="M20" s="37"/>
      <c r="N20" s="37"/>
      <c r="O20" s="37"/>
      <c r="P20" s="37"/>
      <c r="Q20" s="37"/>
      <c r="R20" s="37"/>
      <c r="S20" s="37"/>
      <c r="T20" s="37"/>
      <c r="U20" s="37"/>
      <c r="V20" s="37"/>
      <c r="W20" s="37"/>
      <c r="X20" s="37"/>
      <c r="Y20" s="37"/>
      <c r="Z20" s="37"/>
      <c r="AA20" s="36"/>
      <c r="AB20" s="38"/>
      <c r="AC20" s="21"/>
    </row>
    <row r="21" spans="2:36" s="14" customFormat="1" ht="38.25" customHeight="1">
      <c r="B21" s="851" t="s">
        <v>71</v>
      </c>
      <c r="C21" s="851"/>
      <c r="D21" s="851"/>
      <c r="E21" s="851"/>
      <c r="F21" s="851"/>
      <c r="G21" s="851"/>
      <c r="H21" s="851"/>
      <c r="I21" s="851"/>
      <c r="J21" s="851"/>
      <c r="K21" s="851"/>
      <c r="L21" s="851"/>
      <c r="M21" s="851"/>
      <c r="N21" s="851"/>
      <c r="O21" s="851"/>
      <c r="P21" s="851"/>
      <c r="Q21" s="851"/>
      <c r="R21" s="851"/>
      <c r="S21" s="851"/>
      <c r="T21" s="851"/>
      <c r="U21" s="851"/>
      <c r="V21" s="851"/>
      <c r="W21" s="851"/>
      <c r="X21" s="851"/>
      <c r="Y21" s="851"/>
      <c r="Z21" s="851"/>
      <c r="AA21" s="851"/>
      <c r="AB21" s="851"/>
      <c r="AC21" s="21"/>
    </row>
    <row r="22" spans="2:36" s="14" customFormat="1"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21"/>
    </row>
    <row r="23" spans="2:36" s="40" customFormat="1"/>
    <row r="24" spans="2:36">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2:36">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row>
    <row r="26" spans="2:36" s="40" customFormat="1">
      <c r="B26" s="4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2:36" s="40" customFormat="1">
      <c r="B27" s="41"/>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2:36" s="40" customFormat="1">
      <c r="B28" s="41"/>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2:36" s="40" customFormat="1">
      <c r="B29" s="4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2:36" s="40" customFormat="1">
      <c r="B30" s="41"/>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2:36" s="40" customFormat="1">
      <c r="B31" s="41"/>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sheetData>
  <mergeCells count="24">
    <mergeCell ref="I14:R14"/>
    <mergeCell ref="W14:Y14"/>
    <mergeCell ref="AA14:AB14"/>
    <mergeCell ref="B5:AB5"/>
    <mergeCell ref="B7:F7"/>
    <mergeCell ref="B8:F8"/>
    <mergeCell ref="G8:AB8"/>
    <mergeCell ref="B9:F9"/>
    <mergeCell ref="G9:AB9"/>
    <mergeCell ref="B10:F10"/>
    <mergeCell ref="G10:Q10"/>
    <mergeCell ref="R10:AB10"/>
    <mergeCell ref="B13:F13"/>
    <mergeCell ref="I13:R13"/>
    <mergeCell ref="I19:R19"/>
    <mergeCell ref="W19:Y19"/>
    <mergeCell ref="AA19:AB19"/>
    <mergeCell ref="B21:AB21"/>
    <mergeCell ref="I15:U15"/>
    <mergeCell ref="AA15:AB15"/>
    <mergeCell ref="I16:U16"/>
    <mergeCell ref="AA16:AB16"/>
    <mergeCell ref="B18:F18"/>
    <mergeCell ref="I18:R18"/>
  </mergeCells>
  <phoneticPr fontId="1"/>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35"/>
  <sheetViews>
    <sheetView view="pageBreakPreview" zoomScaleNormal="100" zoomScaleSheetLayoutView="100" workbookViewId="0"/>
  </sheetViews>
  <sheetFormatPr defaultColWidth="3.5" defaultRowHeight="13.5"/>
  <cols>
    <col min="1" max="1" width="1.25" style="48" customWidth="1"/>
    <col min="2" max="2" width="2" style="67" customWidth="1"/>
    <col min="3" max="7" width="3.5" style="48" customWidth="1"/>
    <col min="8" max="8" width="1.5" style="48" customWidth="1"/>
    <col min="9" max="9" width="2.5" style="48" customWidth="1"/>
    <col min="10" max="19" width="3.5" style="48"/>
    <col min="20" max="20" width="3.875" style="48" customWidth="1"/>
    <col min="21" max="27" width="3.5" style="48"/>
    <col min="28" max="28" width="2" style="48" customWidth="1"/>
    <col min="29" max="29" width="1.25" style="48" customWidth="1"/>
    <col min="30" max="256" width="3.5" style="48"/>
    <col min="257" max="257" width="1.25" style="48" customWidth="1"/>
    <col min="258" max="258" width="2" style="48" customWidth="1"/>
    <col min="259" max="263" width="3.5" style="48" customWidth="1"/>
    <col min="264" max="264" width="1.5" style="48" customWidth="1"/>
    <col min="265" max="265" width="2.5" style="48" customWidth="1"/>
    <col min="266" max="275" width="3.5" style="48"/>
    <col min="276" max="276" width="3.875" style="48" customWidth="1"/>
    <col min="277" max="283" width="3.5" style="48"/>
    <col min="284" max="284" width="2" style="48" customWidth="1"/>
    <col min="285" max="285" width="1.25" style="48" customWidth="1"/>
    <col min="286" max="512" width="3.5" style="48"/>
    <col min="513" max="513" width="1.25" style="48" customWidth="1"/>
    <col min="514" max="514" width="2" style="48" customWidth="1"/>
    <col min="515" max="519" width="3.5" style="48" customWidth="1"/>
    <col min="520" max="520" width="1.5" style="48" customWidth="1"/>
    <col min="521" max="521" width="2.5" style="48" customWidth="1"/>
    <col min="522" max="531" width="3.5" style="48"/>
    <col min="532" max="532" width="3.875" style="48" customWidth="1"/>
    <col min="533" max="539" width="3.5" style="48"/>
    <col min="540" max="540" width="2" style="48" customWidth="1"/>
    <col min="541" max="541" width="1.25" style="48" customWidth="1"/>
    <col min="542" max="768" width="3.5" style="48"/>
    <col min="769" max="769" width="1.25" style="48" customWidth="1"/>
    <col min="770" max="770" width="2" style="48" customWidth="1"/>
    <col min="771" max="775" width="3.5" style="48" customWidth="1"/>
    <col min="776" max="776" width="1.5" style="48" customWidth="1"/>
    <col min="777" max="777" width="2.5" style="48" customWidth="1"/>
    <col min="778" max="787" width="3.5" style="48"/>
    <col min="788" max="788" width="3.875" style="48" customWidth="1"/>
    <col min="789" max="795" width="3.5" style="48"/>
    <col min="796" max="796" width="2" style="48" customWidth="1"/>
    <col min="797" max="797" width="1.25" style="48" customWidth="1"/>
    <col min="798" max="1024" width="3.5" style="48"/>
    <col min="1025" max="1025" width="1.25" style="48" customWidth="1"/>
    <col min="1026" max="1026" width="2" style="48" customWidth="1"/>
    <col min="1027" max="1031" width="3.5" style="48" customWidth="1"/>
    <col min="1032" max="1032" width="1.5" style="48" customWidth="1"/>
    <col min="1033" max="1033" width="2.5" style="48" customWidth="1"/>
    <col min="1034" max="1043" width="3.5" style="48"/>
    <col min="1044" max="1044" width="3.875" style="48" customWidth="1"/>
    <col min="1045" max="1051" width="3.5" style="48"/>
    <col min="1052" max="1052" width="2" style="48" customWidth="1"/>
    <col min="1053" max="1053" width="1.25" style="48" customWidth="1"/>
    <col min="1054" max="1280" width="3.5" style="48"/>
    <col min="1281" max="1281" width="1.25" style="48" customWidth="1"/>
    <col min="1282" max="1282" width="2" style="48" customWidth="1"/>
    <col min="1283" max="1287" width="3.5" style="48" customWidth="1"/>
    <col min="1288" max="1288" width="1.5" style="48" customWidth="1"/>
    <col min="1289" max="1289" width="2.5" style="48" customWidth="1"/>
    <col min="1290" max="1299" width="3.5" style="48"/>
    <col min="1300" max="1300" width="3.875" style="48" customWidth="1"/>
    <col min="1301" max="1307" width="3.5" style="48"/>
    <col min="1308" max="1308" width="2" style="48" customWidth="1"/>
    <col min="1309" max="1309" width="1.25" style="48" customWidth="1"/>
    <col min="1310" max="1536" width="3.5" style="48"/>
    <col min="1537" max="1537" width="1.25" style="48" customWidth="1"/>
    <col min="1538" max="1538" width="2" style="48" customWidth="1"/>
    <col min="1539" max="1543" width="3.5" style="48" customWidth="1"/>
    <col min="1544" max="1544" width="1.5" style="48" customWidth="1"/>
    <col min="1545" max="1545" width="2.5" style="48" customWidth="1"/>
    <col min="1546" max="1555" width="3.5" style="48"/>
    <col min="1556" max="1556" width="3.875" style="48" customWidth="1"/>
    <col min="1557" max="1563" width="3.5" style="48"/>
    <col min="1564" max="1564" width="2" style="48" customWidth="1"/>
    <col min="1565" max="1565" width="1.25" style="48" customWidth="1"/>
    <col min="1566" max="1792" width="3.5" style="48"/>
    <col min="1793" max="1793" width="1.25" style="48" customWidth="1"/>
    <col min="1794" max="1794" width="2" style="48" customWidth="1"/>
    <col min="1795" max="1799" width="3.5" style="48" customWidth="1"/>
    <col min="1800" max="1800" width="1.5" style="48" customWidth="1"/>
    <col min="1801" max="1801" width="2.5" style="48" customWidth="1"/>
    <col min="1802" max="1811" width="3.5" style="48"/>
    <col min="1812" max="1812" width="3.875" style="48" customWidth="1"/>
    <col min="1813" max="1819" width="3.5" style="48"/>
    <col min="1820" max="1820" width="2" style="48" customWidth="1"/>
    <col min="1821" max="1821" width="1.25" style="48" customWidth="1"/>
    <col min="1822" max="2048" width="3.5" style="48"/>
    <col min="2049" max="2049" width="1.25" style="48" customWidth="1"/>
    <col min="2050" max="2050" width="2" style="48" customWidth="1"/>
    <col min="2051" max="2055" width="3.5" style="48" customWidth="1"/>
    <col min="2056" max="2056" width="1.5" style="48" customWidth="1"/>
    <col min="2057" max="2057" width="2.5" style="48" customWidth="1"/>
    <col min="2058" max="2067" width="3.5" style="48"/>
    <col min="2068" max="2068" width="3.875" style="48" customWidth="1"/>
    <col min="2069" max="2075" width="3.5" style="48"/>
    <col min="2076" max="2076" width="2" style="48" customWidth="1"/>
    <col min="2077" max="2077" width="1.25" style="48" customWidth="1"/>
    <col min="2078" max="2304" width="3.5" style="48"/>
    <col min="2305" max="2305" width="1.25" style="48" customWidth="1"/>
    <col min="2306" max="2306" width="2" style="48" customWidth="1"/>
    <col min="2307" max="2311" width="3.5" style="48" customWidth="1"/>
    <col min="2312" max="2312" width="1.5" style="48" customWidth="1"/>
    <col min="2313" max="2313" width="2.5" style="48" customWidth="1"/>
    <col min="2314" max="2323" width="3.5" style="48"/>
    <col min="2324" max="2324" width="3.875" style="48" customWidth="1"/>
    <col min="2325" max="2331" width="3.5" style="48"/>
    <col min="2332" max="2332" width="2" style="48" customWidth="1"/>
    <col min="2333" max="2333" width="1.25" style="48" customWidth="1"/>
    <col min="2334" max="2560" width="3.5" style="48"/>
    <col min="2561" max="2561" width="1.25" style="48" customWidth="1"/>
    <col min="2562" max="2562" width="2" style="48" customWidth="1"/>
    <col min="2563" max="2567" width="3.5" style="48" customWidth="1"/>
    <col min="2568" max="2568" width="1.5" style="48" customWidth="1"/>
    <col min="2569" max="2569" width="2.5" style="48" customWidth="1"/>
    <col min="2570" max="2579" width="3.5" style="48"/>
    <col min="2580" max="2580" width="3.875" style="48" customWidth="1"/>
    <col min="2581" max="2587" width="3.5" style="48"/>
    <col min="2588" max="2588" width="2" style="48" customWidth="1"/>
    <col min="2589" max="2589" width="1.25" style="48" customWidth="1"/>
    <col min="2590" max="2816" width="3.5" style="48"/>
    <col min="2817" max="2817" width="1.25" style="48" customWidth="1"/>
    <col min="2818" max="2818" width="2" style="48" customWidth="1"/>
    <col min="2819" max="2823" width="3.5" style="48" customWidth="1"/>
    <col min="2824" max="2824" width="1.5" style="48" customWidth="1"/>
    <col min="2825" max="2825" width="2.5" style="48" customWidth="1"/>
    <col min="2826" max="2835" width="3.5" style="48"/>
    <col min="2836" max="2836" width="3.875" style="48" customWidth="1"/>
    <col min="2837" max="2843" width="3.5" style="48"/>
    <col min="2844" max="2844" width="2" style="48" customWidth="1"/>
    <col min="2845" max="2845" width="1.25" style="48" customWidth="1"/>
    <col min="2846" max="3072" width="3.5" style="48"/>
    <col min="3073" max="3073" width="1.25" style="48" customWidth="1"/>
    <col min="3074" max="3074" width="2" style="48" customWidth="1"/>
    <col min="3075" max="3079" width="3.5" style="48" customWidth="1"/>
    <col min="3080" max="3080" width="1.5" style="48" customWidth="1"/>
    <col min="3081" max="3081" width="2.5" style="48" customWidth="1"/>
    <col min="3082" max="3091" width="3.5" style="48"/>
    <col min="3092" max="3092" width="3.875" style="48" customWidth="1"/>
    <col min="3093" max="3099" width="3.5" style="48"/>
    <col min="3100" max="3100" width="2" style="48" customWidth="1"/>
    <col min="3101" max="3101" width="1.25" style="48" customWidth="1"/>
    <col min="3102" max="3328" width="3.5" style="48"/>
    <col min="3329" max="3329" width="1.25" style="48" customWidth="1"/>
    <col min="3330" max="3330" width="2" style="48" customWidth="1"/>
    <col min="3331" max="3335" width="3.5" style="48" customWidth="1"/>
    <col min="3336" max="3336" width="1.5" style="48" customWidth="1"/>
    <col min="3337" max="3337" width="2.5" style="48" customWidth="1"/>
    <col min="3338" max="3347" width="3.5" style="48"/>
    <col min="3348" max="3348" width="3.875" style="48" customWidth="1"/>
    <col min="3349" max="3355" width="3.5" style="48"/>
    <col min="3356" max="3356" width="2" style="48" customWidth="1"/>
    <col min="3357" max="3357" width="1.25" style="48" customWidth="1"/>
    <col min="3358" max="3584" width="3.5" style="48"/>
    <col min="3585" max="3585" width="1.25" style="48" customWidth="1"/>
    <col min="3586" max="3586" width="2" style="48" customWidth="1"/>
    <col min="3587" max="3591" width="3.5" style="48" customWidth="1"/>
    <col min="3592" max="3592" width="1.5" style="48" customWidth="1"/>
    <col min="3593" max="3593" width="2.5" style="48" customWidth="1"/>
    <col min="3594" max="3603" width="3.5" style="48"/>
    <col min="3604" max="3604" width="3.875" style="48" customWidth="1"/>
    <col min="3605" max="3611" width="3.5" style="48"/>
    <col min="3612" max="3612" width="2" style="48" customWidth="1"/>
    <col min="3613" max="3613" width="1.25" style="48" customWidth="1"/>
    <col min="3614" max="3840" width="3.5" style="48"/>
    <col min="3841" max="3841" width="1.25" style="48" customWidth="1"/>
    <col min="3842" max="3842" width="2" style="48" customWidth="1"/>
    <col min="3843" max="3847" width="3.5" style="48" customWidth="1"/>
    <col min="3848" max="3848" width="1.5" style="48" customWidth="1"/>
    <col min="3849" max="3849" width="2.5" style="48" customWidth="1"/>
    <col min="3850" max="3859" width="3.5" style="48"/>
    <col min="3860" max="3860" width="3.875" style="48" customWidth="1"/>
    <col min="3861" max="3867" width="3.5" style="48"/>
    <col min="3868" max="3868" width="2" style="48" customWidth="1"/>
    <col min="3869" max="3869" width="1.25" style="48" customWidth="1"/>
    <col min="3870" max="4096" width="3.5" style="48"/>
    <col min="4097" max="4097" width="1.25" style="48" customWidth="1"/>
    <col min="4098" max="4098" width="2" style="48" customWidth="1"/>
    <col min="4099" max="4103" width="3.5" style="48" customWidth="1"/>
    <col min="4104" max="4104" width="1.5" style="48" customWidth="1"/>
    <col min="4105" max="4105" width="2.5" style="48" customWidth="1"/>
    <col min="4106" max="4115" width="3.5" style="48"/>
    <col min="4116" max="4116" width="3.875" style="48" customWidth="1"/>
    <col min="4117" max="4123" width="3.5" style="48"/>
    <col min="4124" max="4124" width="2" style="48" customWidth="1"/>
    <col min="4125" max="4125" width="1.25" style="48" customWidth="1"/>
    <col min="4126" max="4352" width="3.5" style="48"/>
    <col min="4353" max="4353" width="1.25" style="48" customWidth="1"/>
    <col min="4354" max="4354" width="2" style="48" customWidth="1"/>
    <col min="4355" max="4359" width="3.5" style="48" customWidth="1"/>
    <col min="4360" max="4360" width="1.5" style="48" customWidth="1"/>
    <col min="4361" max="4361" width="2.5" style="48" customWidth="1"/>
    <col min="4362" max="4371" width="3.5" style="48"/>
    <col min="4372" max="4372" width="3.875" style="48" customWidth="1"/>
    <col min="4373" max="4379" width="3.5" style="48"/>
    <col min="4380" max="4380" width="2" style="48" customWidth="1"/>
    <col min="4381" max="4381" width="1.25" style="48" customWidth="1"/>
    <col min="4382" max="4608" width="3.5" style="48"/>
    <col min="4609" max="4609" width="1.25" style="48" customWidth="1"/>
    <col min="4610" max="4610" width="2" style="48" customWidth="1"/>
    <col min="4611" max="4615" width="3.5" style="48" customWidth="1"/>
    <col min="4616" max="4616" width="1.5" style="48" customWidth="1"/>
    <col min="4617" max="4617" width="2.5" style="48" customWidth="1"/>
    <col min="4618" max="4627" width="3.5" style="48"/>
    <col min="4628" max="4628" width="3.875" style="48" customWidth="1"/>
    <col min="4629" max="4635" width="3.5" style="48"/>
    <col min="4636" max="4636" width="2" style="48" customWidth="1"/>
    <col min="4637" max="4637" width="1.25" style="48" customWidth="1"/>
    <col min="4638" max="4864" width="3.5" style="48"/>
    <col min="4865" max="4865" width="1.25" style="48" customWidth="1"/>
    <col min="4866" max="4866" width="2" style="48" customWidth="1"/>
    <col min="4867" max="4871" width="3.5" style="48" customWidth="1"/>
    <col min="4872" max="4872" width="1.5" style="48" customWidth="1"/>
    <col min="4873" max="4873" width="2.5" style="48" customWidth="1"/>
    <col min="4874" max="4883" width="3.5" style="48"/>
    <col min="4884" max="4884" width="3.875" style="48" customWidth="1"/>
    <col min="4885" max="4891" width="3.5" style="48"/>
    <col min="4892" max="4892" width="2" style="48" customWidth="1"/>
    <col min="4893" max="4893" width="1.25" style="48" customWidth="1"/>
    <col min="4894" max="5120" width="3.5" style="48"/>
    <col min="5121" max="5121" width="1.25" style="48" customWidth="1"/>
    <col min="5122" max="5122" width="2" style="48" customWidth="1"/>
    <col min="5123" max="5127" width="3.5" style="48" customWidth="1"/>
    <col min="5128" max="5128" width="1.5" style="48" customWidth="1"/>
    <col min="5129" max="5129" width="2.5" style="48" customWidth="1"/>
    <col min="5130" max="5139" width="3.5" style="48"/>
    <col min="5140" max="5140" width="3.875" style="48" customWidth="1"/>
    <col min="5141" max="5147" width="3.5" style="48"/>
    <col min="5148" max="5148" width="2" style="48" customWidth="1"/>
    <col min="5149" max="5149" width="1.25" style="48" customWidth="1"/>
    <col min="5150" max="5376" width="3.5" style="48"/>
    <col min="5377" max="5377" width="1.25" style="48" customWidth="1"/>
    <col min="5378" max="5378" width="2" style="48" customWidth="1"/>
    <col min="5379" max="5383" width="3.5" style="48" customWidth="1"/>
    <col min="5384" max="5384" width="1.5" style="48" customWidth="1"/>
    <col min="5385" max="5385" width="2.5" style="48" customWidth="1"/>
    <col min="5386" max="5395" width="3.5" style="48"/>
    <col min="5396" max="5396" width="3.875" style="48" customWidth="1"/>
    <col min="5397" max="5403" width="3.5" style="48"/>
    <col min="5404" max="5404" width="2" style="48" customWidth="1"/>
    <col min="5405" max="5405" width="1.25" style="48" customWidth="1"/>
    <col min="5406" max="5632" width="3.5" style="48"/>
    <col min="5633" max="5633" width="1.25" style="48" customWidth="1"/>
    <col min="5634" max="5634" width="2" style="48" customWidth="1"/>
    <col min="5635" max="5639" width="3.5" style="48" customWidth="1"/>
    <col min="5640" max="5640" width="1.5" style="48" customWidth="1"/>
    <col min="5641" max="5641" width="2.5" style="48" customWidth="1"/>
    <col min="5642" max="5651" width="3.5" style="48"/>
    <col min="5652" max="5652" width="3.875" style="48" customWidth="1"/>
    <col min="5653" max="5659" width="3.5" style="48"/>
    <col min="5660" max="5660" width="2" style="48" customWidth="1"/>
    <col min="5661" max="5661" width="1.25" style="48" customWidth="1"/>
    <col min="5662" max="5888" width="3.5" style="48"/>
    <col min="5889" max="5889" width="1.25" style="48" customWidth="1"/>
    <col min="5890" max="5890" width="2" style="48" customWidth="1"/>
    <col min="5891" max="5895" width="3.5" style="48" customWidth="1"/>
    <col min="5896" max="5896" width="1.5" style="48" customWidth="1"/>
    <col min="5897" max="5897" width="2.5" style="48" customWidth="1"/>
    <col min="5898" max="5907" width="3.5" style="48"/>
    <col min="5908" max="5908" width="3.875" style="48" customWidth="1"/>
    <col min="5909" max="5915" width="3.5" style="48"/>
    <col min="5916" max="5916" width="2" style="48" customWidth="1"/>
    <col min="5917" max="5917" width="1.25" style="48" customWidth="1"/>
    <col min="5918" max="6144" width="3.5" style="48"/>
    <col min="6145" max="6145" width="1.25" style="48" customWidth="1"/>
    <col min="6146" max="6146" width="2" style="48" customWidth="1"/>
    <col min="6147" max="6151" width="3.5" style="48" customWidth="1"/>
    <col min="6152" max="6152" width="1.5" style="48" customWidth="1"/>
    <col min="6153" max="6153" width="2.5" style="48" customWidth="1"/>
    <col min="6154" max="6163" width="3.5" style="48"/>
    <col min="6164" max="6164" width="3.875" style="48" customWidth="1"/>
    <col min="6165" max="6171" width="3.5" style="48"/>
    <col min="6172" max="6172" width="2" style="48" customWidth="1"/>
    <col min="6173" max="6173" width="1.25" style="48" customWidth="1"/>
    <col min="6174" max="6400" width="3.5" style="48"/>
    <col min="6401" max="6401" width="1.25" style="48" customWidth="1"/>
    <col min="6402" max="6402" width="2" style="48" customWidth="1"/>
    <col min="6403" max="6407" width="3.5" style="48" customWidth="1"/>
    <col min="6408" max="6408" width="1.5" style="48" customWidth="1"/>
    <col min="6409" max="6409" width="2.5" style="48" customWidth="1"/>
    <col min="6410" max="6419" width="3.5" style="48"/>
    <col min="6420" max="6420" width="3.875" style="48" customWidth="1"/>
    <col min="6421" max="6427" width="3.5" style="48"/>
    <col min="6428" max="6428" width="2" style="48" customWidth="1"/>
    <col min="6429" max="6429" width="1.25" style="48" customWidth="1"/>
    <col min="6430" max="6656" width="3.5" style="48"/>
    <col min="6657" max="6657" width="1.25" style="48" customWidth="1"/>
    <col min="6658" max="6658" width="2" style="48" customWidth="1"/>
    <col min="6659" max="6663" width="3.5" style="48" customWidth="1"/>
    <col min="6664" max="6664" width="1.5" style="48" customWidth="1"/>
    <col min="6665" max="6665" width="2.5" style="48" customWidth="1"/>
    <col min="6666" max="6675" width="3.5" style="48"/>
    <col min="6676" max="6676" width="3.875" style="48" customWidth="1"/>
    <col min="6677" max="6683" width="3.5" style="48"/>
    <col min="6684" max="6684" width="2" style="48" customWidth="1"/>
    <col min="6685" max="6685" width="1.25" style="48" customWidth="1"/>
    <col min="6686" max="6912" width="3.5" style="48"/>
    <col min="6913" max="6913" width="1.25" style="48" customWidth="1"/>
    <col min="6914" max="6914" width="2" style="48" customWidth="1"/>
    <col min="6915" max="6919" width="3.5" style="48" customWidth="1"/>
    <col min="6920" max="6920" width="1.5" style="48" customWidth="1"/>
    <col min="6921" max="6921" width="2.5" style="48" customWidth="1"/>
    <col min="6922" max="6931" width="3.5" style="48"/>
    <col min="6932" max="6932" width="3.875" style="48" customWidth="1"/>
    <col min="6933" max="6939" width="3.5" style="48"/>
    <col min="6940" max="6940" width="2" style="48" customWidth="1"/>
    <col min="6941" max="6941" width="1.25" style="48" customWidth="1"/>
    <col min="6942" max="7168" width="3.5" style="48"/>
    <col min="7169" max="7169" width="1.25" style="48" customWidth="1"/>
    <col min="7170" max="7170" width="2" style="48" customWidth="1"/>
    <col min="7171" max="7175" width="3.5" style="48" customWidth="1"/>
    <col min="7176" max="7176" width="1.5" style="48" customWidth="1"/>
    <col min="7177" max="7177" width="2.5" style="48" customWidth="1"/>
    <col min="7178" max="7187" width="3.5" style="48"/>
    <col min="7188" max="7188" width="3.875" style="48" customWidth="1"/>
    <col min="7189" max="7195" width="3.5" style="48"/>
    <col min="7196" max="7196" width="2" style="48" customWidth="1"/>
    <col min="7197" max="7197" width="1.25" style="48" customWidth="1"/>
    <col min="7198" max="7424" width="3.5" style="48"/>
    <col min="7425" max="7425" width="1.25" style="48" customWidth="1"/>
    <col min="7426" max="7426" width="2" style="48" customWidth="1"/>
    <col min="7427" max="7431" width="3.5" style="48" customWidth="1"/>
    <col min="7432" max="7432" width="1.5" style="48" customWidth="1"/>
    <col min="7433" max="7433" width="2.5" style="48" customWidth="1"/>
    <col min="7434" max="7443" width="3.5" style="48"/>
    <col min="7444" max="7444" width="3.875" style="48" customWidth="1"/>
    <col min="7445" max="7451" width="3.5" style="48"/>
    <col min="7452" max="7452" width="2" style="48" customWidth="1"/>
    <col min="7453" max="7453" width="1.25" style="48" customWidth="1"/>
    <col min="7454" max="7680" width="3.5" style="48"/>
    <col min="7681" max="7681" width="1.25" style="48" customWidth="1"/>
    <col min="7682" max="7682" width="2" style="48" customWidth="1"/>
    <col min="7683" max="7687" width="3.5" style="48" customWidth="1"/>
    <col min="7688" max="7688" width="1.5" style="48" customWidth="1"/>
    <col min="7689" max="7689" width="2.5" style="48" customWidth="1"/>
    <col min="7690" max="7699" width="3.5" style="48"/>
    <col min="7700" max="7700" width="3.875" style="48" customWidth="1"/>
    <col min="7701" max="7707" width="3.5" style="48"/>
    <col min="7708" max="7708" width="2" style="48" customWidth="1"/>
    <col min="7709" max="7709" width="1.25" style="48" customWidth="1"/>
    <col min="7710" max="7936" width="3.5" style="48"/>
    <col min="7937" max="7937" width="1.25" style="48" customWidth="1"/>
    <col min="7938" max="7938" width="2" style="48" customWidth="1"/>
    <col min="7939" max="7943" width="3.5" style="48" customWidth="1"/>
    <col min="7944" max="7944" width="1.5" style="48" customWidth="1"/>
    <col min="7945" max="7945" width="2.5" style="48" customWidth="1"/>
    <col min="7946" max="7955" width="3.5" style="48"/>
    <col min="7956" max="7956" width="3.875" style="48" customWidth="1"/>
    <col min="7957" max="7963" width="3.5" style="48"/>
    <col min="7964" max="7964" width="2" style="48" customWidth="1"/>
    <col min="7965" max="7965" width="1.25" style="48" customWidth="1"/>
    <col min="7966" max="8192" width="3.5" style="48"/>
    <col min="8193" max="8193" width="1.25" style="48" customWidth="1"/>
    <col min="8194" max="8194" width="2" style="48" customWidth="1"/>
    <col min="8195" max="8199" width="3.5" style="48" customWidth="1"/>
    <col min="8200" max="8200" width="1.5" style="48" customWidth="1"/>
    <col min="8201" max="8201" width="2.5" style="48" customWidth="1"/>
    <col min="8202" max="8211" width="3.5" style="48"/>
    <col min="8212" max="8212" width="3.875" style="48" customWidth="1"/>
    <col min="8213" max="8219" width="3.5" style="48"/>
    <col min="8220" max="8220" width="2" style="48" customWidth="1"/>
    <col min="8221" max="8221" width="1.25" style="48" customWidth="1"/>
    <col min="8222" max="8448" width="3.5" style="48"/>
    <col min="8449" max="8449" width="1.25" style="48" customWidth="1"/>
    <col min="8450" max="8450" width="2" style="48" customWidth="1"/>
    <col min="8451" max="8455" width="3.5" style="48" customWidth="1"/>
    <col min="8456" max="8456" width="1.5" style="48" customWidth="1"/>
    <col min="8457" max="8457" width="2.5" style="48" customWidth="1"/>
    <col min="8458" max="8467" width="3.5" style="48"/>
    <col min="8468" max="8468" width="3.875" style="48" customWidth="1"/>
    <col min="8469" max="8475" width="3.5" style="48"/>
    <col min="8476" max="8476" width="2" style="48" customWidth="1"/>
    <col min="8477" max="8477" width="1.25" style="48" customWidth="1"/>
    <col min="8478" max="8704" width="3.5" style="48"/>
    <col min="8705" max="8705" width="1.25" style="48" customWidth="1"/>
    <col min="8706" max="8706" width="2" style="48" customWidth="1"/>
    <col min="8707" max="8711" width="3.5" style="48" customWidth="1"/>
    <col min="8712" max="8712" width="1.5" style="48" customWidth="1"/>
    <col min="8713" max="8713" width="2.5" style="48" customWidth="1"/>
    <col min="8714" max="8723" width="3.5" style="48"/>
    <col min="8724" max="8724" width="3.875" style="48" customWidth="1"/>
    <col min="8725" max="8731" width="3.5" style="48"/>
    <col min="8732" max="8732" width="2" style="48" customWidth="1"/>
    <col min="8733" max="8733" width="1.25" style="48" customWidth="1"/>
    <col min="8734" max="8960" width="3.5" style="48"/>
    <col min="8961" max="8961" width="1.25" style="48" customWidth="1"/>
    <col min="8962" max="8962" width="2" style="48" customWidth="1"/>
    <col min="8963" max="8967" width="3.5" style="48" customWidth="1"/>
    <col min="8968" max="8968" width="1.5" style="48" customWidth="1"/>
    <col min="8969" max="8969" width="2.5" style="48" customWidth="1"/>
    <col min="8970" max="8979" width="3.5" style="48"/>
    <col min="8980" max="8980" width="3.875" style="48" customWidth="1"/>
    <col min="8981" max="8987" width="3.5" style="48"/>
    <col min="8988" max="8988" width="2" style="48" customWidth="1"/>
    <col min="8989" max="8989" width="1.25" style="48" customWidth="1"/>
    <col min="8990" max="9216" width="3.5" style="48"/>
    <col min="9217" max="9217" width="1.25" style="48" customWidth="1"/>
    <col min="9218" max="9218" width="2" style="48" customWidth="1"/>
    <col min="9219" max="9223" width="3.5" style="48" customWidth="1"/>
    <col min="9224" max="9224" width="1.5" style="48" customWidth="1"/>
    <col min="9225" max="9225" width="2.5" style="48" customWidth="1"/>
    <col min="9226" max="9235" width="3.5" style="48"/>
    <col min="9236" max="9236" width="3.875" style="48" customWidth="1"/>
    <col min="9237" max="9243" width="3.5" style="48"/>
    <col min="9244" max="9244" width="2" style="48" customWidth="1"/>
    <col min="9245" max="9245" width="1.25" style="48" customWidth="1"/>
    <col min="9246" max="9472" width="3.5" style="48"/>
    <col min="9473" max="9473" width="1.25" style="48" customWidth="1"/>
    <col min="9474" max="9474" width="2" style="48" customWidth="1"/>
    <col min="9475" max="9479" width="3.5" style="48" customWidth="1"/>
    <col min="9480" max="9480" width="1.5" style="48" customWidth="1"/>
    <col min="9481" max="9481" width="2.5" style="48" customWidth="1"/>
    <col min="9482" max="9491" width="3.5" style="48"/>
    <col min="9492" max="9492" width="3.875" style="48" customWidth="1"/>
    <col min="9493" max="9499" width="3.5" style="48"/>
    <col min="9500" max="9500" width="2" style="48" customWidth="1"/>
    <col min="9501" max="9501" width="1.25" style="48" customWidth="1"/>
    <col min="9502" max="9728" width="3.5" style="48"/>
    <col min="9729" max="9729" width="1.25" style="48" customWidth="1"/>
    <col min="9730" max="9730" width="2" style="48" customWidth="1"/>
    <col min="9731" max="9735" width="3.5" style="48" customWidth="1"/>
    <col min="9736" max="9736" width="1.5" style="48" customWidth="1"/>
    <col min="9737" max="9737" width="2.5" style="48" customWidth="1"/>
    <col min="9738" max="9747" width="3.5" style="48"/>
    <col min="9748" max="9748" width="3.875" style="48" customWidth="1"/>
    <col min="9749" max="9755" width="3.5" style="48"/>
    <col min="9756" max="9756" width="2" style="48" customWidth="1"/>
    <col min="9757" max="9757" width="1.25" style="48" customWidth="1"/>
    <col min="9758" max="9984" width="3.5" style="48"/>
    <col min="9985" max="9985" width="1.25" style="48" customWidth="1"/>
    <col min="9986" max="9986" width="2" style="48" customWidth="1"/>
    <col min="9987" max="9991" width="3.5" style="48" customWidth="1"/>
    <col min="9992" max="9992" width="1.5" style="48" customWidth="1"/>
    <col min="9993" max="9993" width="2.5" style="48" customWidth="1"/>
    <col min="9994" max="10003" width="3.5" style="48"/>
    <col min="10004" max="10004" width="3.875" style="48" customWidth="1"/>
    <col min="10005" max="10011" width="3.5" style="48"/>
    <col min="10012" max="10012" width="2" style="48" customWidth="1"/>
    <col min="10013" max="10013" width="1.25" style="48" customWidth="1"/>
    <col min="10014" max="10240" width="3.5" style="48"/>
    <col min="10241" max="10241" width="1.25" style="48" customWidth="1"/>
    <col min="10242" max="10242" width="2" style="48" customWidth="1"/>
    <col min="10243" max="10247" width="3.5" style="48" customWidth="1"/>
    <col min="10248" max="10248" width="1.5" style="48" customWidth="1"/>
    <col min="10249" max="10249" width="2.5" style="48" customWidth="1"/>
    <col min="10250" max="10259" width="3.5" style="48"/>
    <col min="10260" max="10260" width="3.875" style="48" customWidth="1"/>
    <col min="10261" max="10267" width="3.5" style="48"/>
    <col min="10268" max="10268" width="2" style="48" customWidth="1"/>
    <col min="10269" max="10269" width="1.25" style="48" customWidth="1"/>
    <col min="10270" max="10496" width="3.5" style="48"/>
    <col min="10497" max="10497" width="1.25" style="48" customWidth="1"/>
    <col min="10498" max="10498" width="2" style="48" customWidth="1"/>
    <col min="10499" max="10503" width="3.5" style="48" customWidth="1"/>
    <col min="10504" max="10504" width="1.5" style="48" customWidth="1"/>
    <col min="10505" max="10505" width="2.5" style="48" customWidth="1"/>
    <col min="10506" max="10515" width="3.5" style="48"/>
    <col min="10516" max="10516" width="3.875" style="48" customWidth="1"/>
    <col min="10517" max="10523" width="3.5" style="48"/>
    <col min="10524" max="10524" width="2" style="48" customWidth="1"/>
    <col min="10525" max="10525" width="1.25" style="48" customWidth="1"/>
    <col min="10526" max="10752" width="3.5" style="48"/>
    <col min="10753" max="10753" width="1.25" style="48" customWidth="1"/>
    <col min="10754" max="10754" width="2" style="48" customWidth="1"/>
    <col min="10755" max="10759" width="3.5" style="48" customWidth="1"/>
    <col min="10760" max="10760" width="1.5" style="48" customWidth="1"/>
    <col min="10761" max="10761" width="2.5" style="48" customWidth="1"/>
    <col min="10762" max="10771" width="3.5" style="48"/>
    <col min="10772" max="10772" width="3.875" style="48" customWidth="1"/>
    <col min="10773" max="10779" width="3.5" style="48"/>
    <col min="10780" max="10780" width="2" style="48" customWidth="1"/>
    <col min="10781" max="10781" width="1.25" style="48" customWidth="1"/>
    <col min="10782" max="11008" width="3.5" style="48"/>
    <col min="11009" max="11009" width="1.25" style="48" customWidth="1"/>
    <col min="11010" max="11010" width="2" style="48" customWidth="1"/>
    <col min="11011" max="11015" width="3.5" style="48" customWidth="1"/>
    <col min="11016" max="11016" width="1.5" style="48" customWidth="1"/>
    <col min="11017" max="11017" width="2.5" style="48" customWidth="1"/>
    <col min="11018" max="11027" width="3.5" style="48"/>
    <col min="11028" max="11028" width="3.875" style="48" customWidth="1"/>
    <col min="11029" max="11035" width="3.5" style="48"/>
    <col min="11036" max="11036" width="2" style="48" customWidth="1"/>
    <col min="11037" max="11037" width="1.25" style="48" customWidth="1"/>
    <col min="11038" max="11264" width="3.5" style="48"/>
    <col min="11265" max="11265" width="1.25" style="48" customWidth="1"/>
    <col min="11266" max="11266" width="2" style="48" customWidth="1"/>
    <col min="11267" max="11271" width="3.5" style="48" customWidth="1"/>
    <col min="11272" max="11272" width="1.5" style="48" customWidth="1"/>
    <col min="11273" max="11273" width="2.5" style="48" customWidth="1"/>
    <col min="11274" max="11283" width="3.5" style="48"/>
    <col min="11284" max="11284" width="3.875" style="48" customWidth="1"/>
    <col min="11285" max="11291" width="3.5" style="48"/>
    <col min="11292" max="11292" width="2" style="48" customWidth="1"/>
    <col min="11293" max="11293" width="1.25" style="48" customWidth="1"/>
    <col min="11294" max="11520" width="3.5" style="48"/>
    <col min="11521" max="11521" width="1.25" style="48" customWidth="1"/>
    <col min="11522" max="11522" width="2" style="48" customWidth="1"/>
    <col min="11523" max="11527" width="3.5" style="48" customWidth="1"/>
    <col min="11528" max="11528" width="1.5" style="48" customWidth="1"/>
    <col min="11529" max="11529" width="2.5" style="48" customWidth="1"/>
    <col min="11530" max="11539" width="3.5" style="48"/>
    <col min="11540" max="11540" width="3.875" style="48" customWidth="1"/>
    <col min="11541" max="11547" width="3.5" style="48"/>
    <col min="11548" max="11548" width="2" style="48" customWidth="1"/>
    <col min="11549" max="11549" width="1.25" style="48" customWidth="1"/>
    <col min="11550" max="11776" width="3.5" style="48"/>
    <col min="11777" max="11777" width="1.25" style="48" customWidth="1"/>
    <col min="11778" max="11778" width="2" style="48" customWidth="1"/>
    <col min="11779" max="11783" width="3.5" style="48" customWidth="1"/>
    <col min="11784" max="11784" width="1.5" style="48" customWidth="1"/>
    <col min="11785" max="11785" width="2.5" style="48" customWidth="1"/>
    <col min="11786" max="11795" width="3.5" style="48"/>
    <col min="11796" max="11796" width="3.875" style="48" customWidth="1"/>
    <col min="11797" max="11803" width="3.5" style="48"/>
    <col min="11804" max="11804" width="2" style="48" customWidth="1"/>
    <col min="11805" max="11805" width="1.25" style="48" customWidth="1"/>
    <col min="11806" max="12032" width="3.5" style="48"/>
    <col min="12033" max="12033" width="1.25" style="48" customWidth="1"/>
    <col min="12034" max="12034" width="2" style="48" customWidth="1"/>
    <col min="12035" max="12039" width="3.5" style="48" customWidth="1"/>
    <col min="12040" max="12040" width="1.5" style="48" customWidth="1"/>
    <col min="12041" max="12041" width="2.5" style="48" customWidth="1"/>
    <col min="12042" max="12051" width="3.5" style="48"/>
    <col min="12052" max="12052" width="3.875" style="48" customWidth="1"/>
    <col min="12053" max="12059" width="3.5" style="48"/>
    <col min="12060" max="12060" width="2" style="48" customWidth="1"/>
    <col min="12061" max="12061" width="1.25" style="48" customWidth="1"/>
    <col min="12062" max="12288" width="3.5" style="48"/>
    <col min="12289" max="12289" width="1.25" style="48" customWidth="1"/>
    <col min="12290" max="12290" width="2" style="48" customWidth="1"/>
    <col min="12291" max="12295" width="3.5" style="48" customWidth="1"/>
    <col min="12296" max="12296" width="1.5" style="48" customWidth="1"/>
    <col min="12297" max="12297" width="2.5" style="48" customWidth="1"/>
    <col min="12298" max="12307" width="3.5" style="48"/>
    <col min="12308" max="12308" width="3.875" style="48" customWidth="1"/>
    <col min="12309" max="12315" width="3.5" style="48"/>
    <col min="12316" max="12316" width="2" style="48" customWidth="1"/>
    <col min="12317" max="12317" width="1.25" style="48" customWidth="1"/>
    <col min="12318" max="12544" width="3.5" style="48"/>
    <col min="12545" max="12545" width="1.25" style="48" customWidth="1"/>
    <col min="12546" max="12546" width="2" style="48" customWidth="1"/>
    <col min="12547" max="12551" width="3.5" style="48" customWidth="1"/>
    <col min="12552" max="12552" width="1.5" style="48" customWidth="1"/>
    <col min="12553" max="12553" width="2.5" style="48" customWidth="1"/>
    <col min="12554" max="12563" width="3.5" style="48"/>
    <col min="12564" max="12564" width="3.875" style="48" customWidth="1"/>
    <col min="12565" max="12571" width="3.5" style="48"/>
    <col min="12572" max="12572" width="2" style="48" customWidth="1"/>
    <col min="12573" max="12573" width="1.25" style="48" customWidth="1"/>
    <col min="12574" max="12800" width="3.5" style="48"/>
    <col min="12801" max="12801" width="1.25" style="48" customWidth="1"/>
    <col min="12802" max="12802" width="2" style="48" customWidth="1"/>
    <col min="12803" max="12807" width="3.5" style="48" customWidth="1"/>
    <col min="12808" max="12808" width="1.5" style="48" customWidth="1"/>
    <col min="12809" max="12809" width="2.5" style="48" customWidth="1"/>
    <col min="12810" max="12819" width="3.5" style="48"/>
    <col min="12820" max="12820" width="3.875" style="48" customWidth="1"/>
    <col min="12821" max="12827" width="3.5" style="48"/>
    <col min="12828" max="12828" width="2" style="48" customWidth="1"/>
    <col min="12829" max="12829" width="1.25" style="48" customWidth="1"/>
    <col min="12830" max="13056" width="3.5" style="48"/>
    <col min="13057" max="13057" width="1.25" style="48" customWidth="1"/>
    <col min="13058" max="13058" width="2" style="48" customWidth="1"/>
    <col min="13059" max="13063" width="3.5" style="48" customWidth="1"/>
    <col min="13064" max="13064" width="1.5" style="48" customWidth="1"/>
    <col min="13065" max="13065" width="2.5" style="48" customWidth="1"/>
    <col min="13066" max="13075" width="3.5" style="48"/>
    <col min="13076" max="13076" width="3.875" style="48" customWidth="1"/>
    <col min="13077" max="13083" width="3.5" style="48"/>
    <col min="13084" max="13084" width="2" style="48" customWidth="1"/>
    <col min="13085" max="13085" width="1.25" style="48" customWidth="1"/>
    <col min="13086" max="13312" width="3.5" style="48"/>
    <col min="13313" max="13313" width="1.25" style="48" customWidth="1"/>
    <col min="13314" max="13314" width="2" style="48" customWidth="1"/>
    <col min="13315" max="13319" width="3.5" style="48" customWidth="1"/>
    <col min="13320" max="13320" width="1.5" style="48" customWidth="1"/>
    <col min="13321" max="13321" width="2.5" style="48" customWidth="1"/>
    <col min="13322" max="13331" width="3.5" style="48"/>
    <col min="13332" max="13332" width="3.875" style="48" customWidth="1"/>
    <col min="13333" max="13339" width="3.5" style="48"/>
    <col min="13340" max="13340" width="2" style="48" customWidth="1"/>
    <col min="13341" max="13341" width="1.25" style="48" customWidth="1"/>
    <col min="13342" max="13568" width="3.5" style="48"/>
    <col min="13569" max="13569" width="1.25" style="48" customWidth="1"/>
    <col min="13570" max="13570" width="2" style="48" customWidth="1"/>
    <col min="13571" max="13575" width="3.5" style="48" customWidth="1"/>
    <col min="13576" max="13576" width="1.5" style="48" customWidth="1"/>
    <col min="13577" max="13577" width="2.5" style="48" customWidth="1"/>
    <col min="13578" max="13587" width="3.5" style="48"/>
    <col min="13588" max="13588" width="3.875" style="48" customWidth="1"/>
    <col min="13589" max="13595" width="3.5" style="48"/>
    <col min="13596" max="13596" width="2" style="48" customWidth="1"/>
    <col min="13597" max="13597" width="1.25" style="48" customWidth="1"/>
    <col min="13598" max="13824" width="3.5" style="48"/>
    <col min="13825" max="13825" width="1.25" style="48" customWidth="1"/>
    <col min="13826" max="13826" width="2" style="48" customWidth="1"/>
    <col min="13827" max="13831" width="3.5" style="48" customWidth="1"/>
    <col min="13832" max="13832" width="1.5" style="48" customWidth="1"/>
    <col min="13833" max="13833" width="2.5" style="48" customWidth="1"/>
    <col min="13834" max="13843" width="3.5" style="48"/>
    <col min="13844" max="13844" width="3.875" style="48" customWidth="1"/>
    <col min="13845" max="13851" width="3.5" style="48"/>
    <col min="13852" max="13852" width="2" style="48" customWidth="1"/>
    <col min="13853" max="13853" width="1.25" style="48" customWidth="1"/>
    <col min="13854" max="14080" width="3.5" style="48"/>
    <col min="14081" max="14081" width="1.25" style="48" customWidth="1"/>
    <col min="14082" max="14082" width="2" style="48" customWidth="1"/>
    <col min="14083" max="14087" width="3.5" style="48" customWidth="1"/>
    <col min="14088" max="14088" width="1.5" style="48" customWidth="1"/>
    <col min="14089" max="14089" width="2.5" style="48" customWidth="1"/>
    <col min="14090" max="14099" width="3.5" style="48"/>
    <col min="14100" max="14100" width="3.875" style="48" customWidth="1"/>
    <col min="14101" max="14107" width="3.5" style="48"/>
    <col min="14108" max="14108" width="2" style="48" customWidth="1"/>
    <col min="14109" max="14109" width="1.25" style="48" customWidth="1"/>
    <col min="14110" max="14336" width="3.5" style="48"/>
    <col min="14337" max="14337" width="1.25" style="48" customWidth="1"/>
    <col min="14338" max="14338" width="2" style="48" customWidth="1"/>
    <col min="14339" max="14343" width="3.5" style="48" customWidth="1"/>
    <col min="14344" max="14344" width="1.5" style="48" customWidth="1"/>
    <col min="14345" max="14345" width="2.5" style="48" customWidth="1"/>
    <col min="14346" max="14355" width="3.5" style="48"/>
    <col min="14356" max="14356" width="3.875" style="48" customWidth="1"/>
    <col min="14357" max="14363" width="3.5" style="48"/>
    <col min="14364" max="14364" width="2" style="48" customWidth="1"/>
    <col min="14365" max="14365" width="1.25" style="48" customWidth="1"/>
    <col min="14366" max="14592" width="3.5" style="48"/>
    <col min="14593" max="14593" width="1.25" style="48" customWidth="1"/>
    <col min="14594" max="14594" width="2" style="48" customWidth="1"/>
    <col min="14595" max="14599" width="3.5" style="48" customWidth="1"/>
    <col min="14600" max="14600" width="1.5" style="48" customWidth="1"/>
    <col min="14601" max="14601" width="2.5" style="48" customWidth="1"/>
    <col min="14602" max="14611" width="3.5" style="48"/>
    <col min="14612" max="14612" width="3.875" style="48" customWidth="1"/>
    <col min="14613" max="14619" width="3.5" style="48"/>
    <col min="14620" max="14620" width="2" style="48" customWidth="1"/>
    <col min="14621" max="14621" width="1.25" style="48" customWidth="1"/>
    <col min="14622" max="14848" width="3.5" style="48"/>
    <col min="14849" max="14849" width="1.25" style="48" customWidth="1"/>
    <col min="14850" max="14850" width="2" style="48" customWidth="1"/>
    <col min="14851" max="14855" width="3.5" style="48" customWidth="1"/>
    <col min="14856" max="14856" width="1.5" style="48" customWidth="1"/>
    <col min="14857" max="14857" width="2.5" style="48" customWidth="1"/>
    <col min="14858" max="14867" width="3.5" style="48"/>
    <col min="14868" max="14868" width="3.875" style="48" customWidth="1"/>
    <col min="14869" max="14875" width="3.5" style="48"/>
    <col min="14876" max="14876" width="2" style="48" customWidth="1"/>
    <col min="14877" max="14877" width="1.25" style="48" customWidth="1"/>
    <col min="14878" max="15104" width="3.5" style="48"/>
    <col min="15105" max="15105" width="1.25" style="48" customWidth="1"/>
    <col min="15106" max="15106" width="2" style="48" customWidth="1"/>
    <col min="15107" max="15111" width="3.5" style="48" customWidth="1"/>
    <col min="15112" max="15112" width="1.5" style="48" customWidth="1"/>
    <col min="15113" max="15113" width="2.5" style="48" customWidth="1"/>
    <col min="15114" max="15123" width="3.5" style="48"/>
    <col min="15124" max="15124" width="3.875" style="48" customWidth="1"/>
    <col min="15125" max="15131" width="3.5" style="48"/>
    <col min="15132" max="15132" width="2" style="48" customWidth="1"/>
    <col min="15133" max="15133" width="1.25" style="48" customWidth="1"/>
    <col min="15134" max="15360" width="3.5" style="48"/>
    <col min="15361" max="15361" width="1.25" style="48" customWidth="1"/>
    <col min="15362" max="15362" width="2" style="48" customWidth="1"/>
    <col min="15363" max="15367" width="3.5" style="48" customWidth="1"/>
    <col min="15368" max="15368" width="1.5" style="48" customWidth="1"/>
    <col min="15369" max="15369" width="2.5" style="48" customWidth="1"/>
    <col min="15370" max="15379" width="3.5" style="48"/>
    <col min="15380" max="15380" width="3.875" style="48" customWidth="1"/>
    <col min="15381" max="15387" width="3.5" style="48"/>
    <col min="15388" max="15388" width="2" style="48" customWidth="1"/>
    <col min="15389" max="15389" width="1.25" style="48" customWidth="1"/>
    <col min="15390" max="15616" width="3.5" style="48"/>
    <col min="15617" max="15617" width="1.25" style="48" customWidth="1"/>
    <col min="15618" max="15618" width="2" style="48" customWidth="1"/>
    <col min="15619" max="15623" width="3.5" style="48" customWidth="1"/>
    <col min="15624" max="15624" width="1.5" style="48" customWidth="1"/>
    <col min="15625" max="15625" width="2.5" style="48" customWidth="1"/>
    <col min="15626" max="15635" width="3.5" style="48"/>
    <col min="15636" max="15636" width="3.875" style="48" customWidth="1"/>
    <col min="15637" max="15643" width="3.5" style="48"/>
    <col min="15644" max="15644" width="2" style="48" customWidth="1"/>
    <col min="15645" max="15645" width="1.25" style="48" customWidth="1"/>
    <col min="15646" max="15872" width="3.5" style="48"/>
    <col min="15873" max="15873" width="1.25" style="48" customWidth="1"/>
    <col min="15874" max="15874" width="2" style="48" customWidth="1"/>
    <col min="15875" max="15879" width="3.5" style="48" customWidth="1"/>
    <col min="15880" max="15880" width="1.5" style="48" customWidth="1"/>
    <col min="15881" max="15881" width="2.5" style="48" customWidth="1"/>
    <col min="15882" max="15891" width="3.5" style="48"/>
    <col min="15892" max="15892" width="3.875" style="48" customWidth="1"/>
    <col min="15893" max="15899" width="3.5" style="48"/>
    <col min="15900" max="15900" width="2" style="48" customWidth="1"/>
    <col min="15901" max="15901" width="1.25" style="48" customWidth="1"/>
    <col min="15902" max="16128" width="3.5" style="48"/>
    <col min="16129" max="16129" width="1.25" style="48" customWidth="1"/>
    <col min="16130" max="16130" width="2" style="48" customWidth="1"/>
    <col min="16131" max="16135" width="3.5" style="48" customWidth="1"/>
    <col min="16136" max="16136" width="1.5" style="48" customWidth="1"/>
    <col min="16137" max="16137" width="2.5" style="48" customWidth="1"/>
    <col min="16138" max="16147" width="3.5" style="48"/>
    <col min="16148" max="16148" width="3.875" style="48" customWidth="1"/>
    <col min="16149" max="16155" width="3.5" style="48"/>
    <col min="16156" max="16156" width="2" style="48" customWidth="1"/>
    <col min="16157" max="16157" width="1.25" style="48" customWidth="1"/>
    <col min="16158" max="16384" width="3.5" style="48"/>
  </cols>
  <sheetData>
    <row r="1" spans="1:28" s="42" customFormat="1">
      <c r="A1" s="42" t="s">
        <v>72</v>
      </c>
    </row>
    <row r="2" spans="1:28" s="42" customFormat="1">
      <c r="B2" s="42" t="s">
        <v>73</v>
      </c>
    </row>
    <row r="3" spans="1:28" s="42" customFormat="1">
      <c r="AB3" s="43" t="s">
        <v>47</v>
      </c>
    </row>
    <row r="4" spans="1:28" s="42" customFormat="1"/>
    <row r="5" spans="1:28" s="42" customFormat="1" ht="47.25" customHeight="1">
      <c r="B5" s="890" t="s">
        <v>74</v>
      </c>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row>
    <row r="6" spans="1:28" s="42" customFormat="1"/>
    <row r="7" spans="1:28" s="42" customFormat="1" ht="39.75" customHeight="1">
      <c r="B7" s="892" t="s">
        <v>48</v>
      </c>
      <c r="C7" s="892"/>
      <c r="D7" s="892"/>
      <c r="E7" s="892"/>
      <c r="F7" s="892"/>
      <c r="G7" s="892"/>
      <c r="H7" s="44"/>
      <c r="I7" s="45"/>
      <c r="J7" s="45"/>
      <c r="K7" s="45"/>
      <c r="L7" s="45"/>
      <c r="M7" s="45"/>
      <c r="N7" s="45"/>
      <c r="O7" s="46"/>
      <c r="P7" s="46"/>
      <c r="Q7" s="46"/>
      <c r="R7" s="46"/>
      <c r="S7" s="46"/>
      <c r="T7" s="46"/>
      <c r="U7" s="46"/>
      <c r="V7" s="46"/>
      <c r="W7" s="46"/>
      <c r="X7" s="46"/>
      <c r="Y7" s="46"/>
      <c r="Z7" s="46"/>
      <c r="AA7" s="46"/>
      <c r="AB7" s="47"/>
    </row>
    <row r="8" spans="1:28" ht="39.75" customHeight="1">
      <c r="B8" s="893" t="s">
        <v>75</v>
      </c>
      <c r="C8" s="894"/>
      <c r="D8" s="894"/>
      <c r="E8" s="894"/>
      <c r="F8" s="894"/>
      <c r="G8" s="895"/>
      <c r="H8" s="896" t="s">
        <v>50</v>
      </c>
      <c r="I8" s="897"/>
      <c r="J8" s="897"/>
      <c r="K8" s="897"/>
      <c r="L8" s="897"/>
      <c r="M8" s="897"/>
      <c r="N8" s="897"/>
      <c r="O8" s="897"/>
      <c r="P8" s="897"/>
      <c r="Q8" s="897"/>
      <c r="R8" s="897"/>
      <c r="S8" s="897"/>
      <c r="T8" s="897"/>
      <c r="U8" s="897"/>
      <c r="V8" s="897"/>
      <c r="W8" s="897"/>
      <c r="X8" s="897"/>
      <c r="Y8" s="897"/>
      <c r="Z8" s="897"/>
      <c r="AA8" s="897"/>
      <c r="AB8" s="898"/>
    </row>
    <row r="9" spans="1:28" s="49" customFormat="1"/>
    <row r="10" spans="1:28" s="42" customFormat="1" ht="20.25" customHeight="1">
      <c r="B10" s="899" t="s">
        <v>76</v>
      </c>
      <c r="C10" s="900"/>
      <c r="D10" s="900"/>
      <c r="E10" s="900"/>
      <c r="F10" s="900"/>
      <c r="G10" s="901"/>
      <c r="H10" s="50"/>
      <c r="I10" s="50"/>
      <c r="J10" s="50"/>
      <c r="K10" s="50"/>
      <c r="L10" s="50"/>
      <c r="M10" s="50"/>
      <c r="N10" s="50"/>
      <c r="O10" s="50"/>
      <c r="P10" s="50"/>
      <c r="Q10" s="50"/>
      <c r="R10" s="50"/>
      <c r="S10" s="50"/>
      <c r="T10" s="50"/>
      <c r="U10" s="50"/>
      <c r="V10" s="50"/>
      <c r="W10" s="50"/>
      <c r="X10" s="50"/>
      <c r="Y10" s="50"/>
      <c r="Z10" s="50"/>
      <c r="AA10" s="50"/>
      <c r="AB10" s="51"/>
    </row>
    <row r="11" spans="1:28" s="42" customFormat="1" ht="21" customHeight="1">
      <c r="B11" s="902"/>
      <c r="C11" s="903"/>
      <c r="D11" s="903"/>
      <c r="E11" s="903"/>
      <c r="F11" s="903"/>
      <c r="G11" s="904"/>
      <c r="H11" s="49"/>
      <c r="I11" s="887" t="s">
        <v>77</v>
      </c>
      <c r="J11" s="888"/>
      <c r="K11" s="888"/>
      <c r="L11" s="888"/>
      <c r="M11" s="888"/>
      <c r="N11" s="888"/>
      <c r="O11" s="888"/>
      <c r="P11" s="888"/>
      <c r="Q11" s="889"/>
      <c r="R11" s="52"/>
      <c r="S11" s="887" t="s">
        <v>77</v>
      </c>
      <c r="T11" s="888"/>
      <c r="U11" s="888"/>
      <c r="V11" s="888"/>
      <c r="W11" s="888"/>
      <c r="X11" s="888"/>
      <c r="Y11" s="888"/>
      <c r="Z11" s="888"/>
      <c r="AA11" s="889"/>
      <c r="AB11" s="53"/>
    </row>
    <row r="12" spans="1:28" s="42" customFormat="1" ht="21" customHeight="1">
      <c r="B12" s="902"/>
      <c r="C12" s="903"/>
      <c r="D12" s="903"/>
      <c r="E12" s="903"/>
      <c r="F12" s="903"/>
      <c r="G12" s="904"/>
      <c r="H12" s="49"/>
      <c r="I12" s="887"/>
      <c r="J12" s="888"/>
      <c r="K12" s="888"/>
      <c r="L12" s="888"/>
      <c r="M12" s="888"/>
      <c r="N12" s="888"/>
      <c r="O12" s="888"/>
      <c r="P12" s="888"/>
      <c r="Q12" s="889"/>
      <c r="R12" s="52"/>
      <c r="S12" s="887"/>
      <c r="T12" s="888"/>
      <c r="U12" s="888"/>
      <c r="V12" s="888"/>
      <c r="W12" s="888"/>
      <c r="X12" s="888"/>
      <c r="Y12" s="888"/>
      <c r="Z12" s="888"/>
      <c r="AA12" s="889"/>
      <c r="AB12" s="53"/>
    </row>
    <row r="13" spans="1:28" s="42" customFormat="1" ht="21" customHeight="1">
      <c r="B13" s="902"/>
      <c r="C13" s="903"/>
      <c r="D13" s="903"/>
      <c r="E13" s="903"/>
      <c r="F13" s="903"/>
      <c r="G13" s="904"/>
      <c r="H13" s="49"/>
      <c r="I13" s="887"/>
      <c r="J13" s="888"/>
      <c r="K13" s="888"/>
      <c r="L13" s="888"/>
      <c r="M13" s="888"/>
      <c r="N13" s="888"/>
      <c r="O13" s="888"/>
      <c r="P13" s="888"/>
      <c r="Q13" s="889"/>
      <c r="R13" s="52"/>
      <c r="S13" s="887"/>
      <c r="T13" s="888"/>
      <c r="U13" s="888"/>
      <c r="V13" s="888"/>
      <c r="W13" s="888"/>
      <c r="X13" s="888"/>
      <c r="Y13" s="888"/>
      <c r="Z13" s="888"/>
      <c r="AA13" s="889"/>
      <c r="AB13" s="53"/>
    </row>
    <row r="14" spans="1:28" s="42" customFormat="1" ht="21" customHeight="1">
      <c r="B14" s="902"/>
      <c r="C14" s="903"/>
      <c r="D14" s="903"/>
      <c r="E14" s="903"/>
      <c r="F14" s="903"/>
      <c r="G14" s="904"/>
      <c r="H14" s="49"/>
      <c r="I14" s="887"/>
      <c r="J14" s="888"/>
      <c r="K14" s="888"/>
      <c r="L14" s="888"/>
      <c r="M14" s="888"/>
      <c r="N14" s="888"/>
      <c r="O14" s="888"/>
      <c r="P14" s="888"/>
      <c r="Q14" s="889"/>
      <c r="R14" s="52"/>
      <c r="S14" s="887"/>
      <c r="T14" s="888"/>
      <c r="U14" s="888"/>
      <c r="V14" s="888"/>
      <c r="W14" s="888"/>
      <c r="X14" s="888"/>
      <c r="Y14" s="888"/>
      <c r="Z14" s="888"/>
      <c r="AA14" s="889"/>
      <c r="AB14" s="53"/>
    </row>
    <row r="15" spans="1:28" s="42" customFormat="1" ht="21" customHeight="1">
      <c r="B15" s="902"/>
      <c r="C15" s="903"/>
      <c r="D15" s="903"/>
      <c r="E15" s="903"/>
      <c r="F15" s="903"/>
      <c r="G15" s="904"/>
      <c r="H15" s="49"/>
      <c r="I15" s="887"/>
      <c r="J15" s="888"/>
      <c r="K15" s="888"/>
      <c r="L15" s="888"/>
      <c r="M15" s="888"/>
      <c r="N15" s="888"/>
      <c r="O15" s="888"/>
      <c r="P15" s="888"/>
      <c r="Q15" s="889"/>
      <c r="R15" s="52"/>
      <c r="S15" s="887"/>
      <c r="T15" s="888"/>
      <c r="U15" s="888"/>
      <c r="V15" s="888"/>
      <c r="W15" s="888"/>
      <c r="X15" s="888"/>
      <c r="Y15" s="888"/>
      <c r="Z15" s="888"/>
      <c r="AA15" s="889"/>
      <c r="AB15" s="53"/>
    </row>
    <row r="16" spans="1:28" s="42" customFormat="1" ht="21" customHeight="1">
      <c r="B16" s="902"/>
      <c r="C16" s="903"/>
      <c r="D16" s="903"/>
      <c r="E16" s="903"/>
      <c r="F16" s="903"/>
      <c r="G16" s="904"/>
      <c r="H16" s="49"/>
      <c r="I16" s="887"/>
      <c r="J16" s="888"/>
      <c r="K16" s="888"/>
      <c r="L16" s="888"/>
      <c r="M16" s="888"/>
      <c r="N16" s="888"/>
      <c r="O16" s="888"/>
      <c r="P16" s="888"/>
      <c r="Q16" s="889"/>
      <c r="R16" s="52"/>
      <c r="S16" s="887"/>
      <c r="T16" s="888"/>
      <c r="U16" s="888"/>
      <c r="V16" s="888"/>
      <c r="W16" s="888"/>
      <c r="X16" s="888"/>
      <c r="Y16" s="888"/>
      <c r="Z16" s="888"/>
      <c r="AA16" s="889"/>
      <c r="AB16" s="53"/>
    </row>
    <row r="17" spans="2:28" s="56" customFormat="1" ht="21" customHeight="1">
      <c r="B17" s="902"/>
      <c r="C17" s="903"/>
      <c r="D17" s="903"/>
      <c r="E17" s="903"/>
      <c r="F17" s="903"/>
      <c r="G17" s="904"/>
      <c r="H17" s="54"/>
      <c r="I17" s="887"/>
      <c r="J17" s="888"/>
      <c r="K17" s="888"/>
      <c r="L17" s="888"/>
      <c r="M17" s="888"/>
      <c r="N17" s="888"/>
      <c r="O17" s="888"/>
      <c r="P17" s="888"/>
      <c r="Q17" s="889"/>
      <c r="R17" s="52"/>
      <c r="S17" s="887"/>
      <c r="T17" s="888"/>
      <c r="U17" s="888"/>
      <c r="V17" s="888"/>
      <c r="W17" s="888"/>
      <c r="X17" s="888"/>
      <c r="Y17" s="888"/>
      <c r="Z17" s="888"/>
      <c r="AA17" s="889"/>
      <c r="AB17" s="55"/>
    </row>
    <row r="18" spans="2:28" s="56" customFormat="1" ht="21" customHeight="1">
      <c r="B18" s="902"/>
      <c r="C18" s="903"/>
      <c r="D18" s="903"/>
      <c r="E18" s="903"/>
      <c r="F18" s="903"/>
      <c r="G18" s="904"/>
      <c r="H18" s="54"/>
      <c r="I18" s="887"/>
      <c r="J18" s="888"/>
      <c r="K18" s="888"/>
      <c r="L18" s="888"/>
      <c r="M18" s="888"/>
      <c r="N18" s="888"/>
      <c r="O18" s="888"/>
      <c r="P18" s="888"/>
      <c r="Q18" s="889"/>
      <c r="R18" s="52"/>
      <c r="S18" s="887"/>
      <c r="T18" s="888"/>
      <c r="U18" s="888"/>
      <c r="V18" s="888"/>
      <c r="W18" s="888"/>
      <c r="X18" s="888"/>
      <c r="Y18" s="888"/>
      <c r="Z18" s="888"/>
      <c r="AA18" s="889"/>
      <c r="AB18" s="55"/>
    </row>
    <row r="19" spans="2:28" s="56" customFormat="1" ht="21" customHeight="1">
      <c r="B19" s="902"/>
      <c r="C19" s="903"/>
      <c r="D19" s="903"/>
      <c r="E19" s="903"/>
      <c r="F19" s="903"/>
      <c r="G19" s="904"/>
      <c r="H19" s="54"/>
      <c r="I19" s="887"/>
      <c r="J19" s="888"/>
      <c r="K19" s="888"/>
      <c r="L19" s="888"/>
      <c r="M19" s="888"/>
      <c r="N19" s="888"/>
      <c r="O19" s="888"/>
      <c r="P19" s="888"/>
      <c r="Q19" s="889"/>
      <c r="R19" s="52"/>
      <c r="S19" s="887"/>
      <c r="T19" s="888"/>
      <c r="U19" s="888"/>
      <c r="V19" s="888"/>
      <c r="W19" s="888"/>
      <c r="X19" s="888"/>
      <c r="Y19" s="888"/>
      <c r="Z19" s="888"/>
      <c r="AA19" s="889"/>
      <c r="AB19" s="55"/>
    </row>
    <row r="20" spans="2:28" s="56" customFormat="1" ht="21" customHeight="1">
      <c r="B20" s="902"/>
      <c r="C20" s="903"/>
      <c r="D20" s="903"/>
      <c r="E20" s="903"/>
      <c r="F20" s="903"/>
      <c r="G20" s="904"/>
      <c r="H20" s="54"/>
      <c r="I20" s="887"/>
      <c r="J20" s="888"/>
      <c r="K20" s="888"/>
      <c r="L20" s="888"/>
      <c r="M20" s="888"/>
      <c r="N20" s="888"/>
      <c r="O20" s="888"/>
      <c r="P20" s="888"/>
      <c r="Q20" s="889"/>
      <c r="R20" s="52"/>
      <c r="S20" s="887"/>
      <c r="T20" s="888"/>
      <c r="U20" s="888"/>
      <c r="V20" s="888"/>
      <c r="W20" s="888"/>
      <c r="X20" s="888"/>
      <c r="Y20" s="888"/>
      <c r="Z20" s="888"/>
      <c r="AA20" s="889"/>
      <c r="AB20" s="55"/>
    </row>
    <row r="21" spans="2:28" s="56" customFormat="1" ht="21" customHeight="1">
      <c r="B21" s="902"/>
      <c r="C21" s="903"/>
      <c r="D21" s="903"/>
      <c r="E21" s="903"/>
      <c r="F21" s="903"/>
      <c r="G21" s="904"/>
      <c r="H21" s="54"/>
      <c r="I21" s="887"/>
      <c r="J21" s="888"/>
      <c r="K21" s="888"/>
      <c r="L21" s="888"/>
      <c r="M21" s="888"/>
      <c r="N21" s="888"/>
      <c r="O21" s="888"/>
      <c r="P21" s="888"/>
      <c r="Q21" s="889"/>
      <c r="R21" s="52"/>
      <c r="S21" s="887"/>
      <c r="T21" s="888"/>
      <c r="U21" s="888"/>
      <c r="V21" s="888"/>
      <c r="W21" s="888"/>
      <c r="X21" s="888"/>
      <c r="Y21" s="888"/>
      <c r="Z21" s="888"/>
      <c r="AA21" s="889"/>
      <c r="AB21" s="55"/>
    </row>
    <row r="22" spans="2:28" s="56" customFormat="1">
      <c r="B22" s="905"/>
      <c r="C22" s="906"/>
      <c r="D22" s="906"/>
      <c r="E22" s="906"/>
      <c r="F22" s="906"/>
      <c r="G22" s="907"/>
      <c r="H22" s="57"/>
      <c r="I22" s="888"/>
      <c r="J22" s="888"/>
      <c r="K22" s="888"/>
      <c r="L22" s="888"/>
      <c r="M22" s="888"/>
      <c r="N22" s="888"/>
      <c r="O22" s="888"/>
      <c r="P22" s="888"/>
      <c r="Q22" s="888"/>
      <c r="R22" s="885"/>
      <c r="S22" s="888"/>
      <c r="T22" s="888"/>
      <c r="U22" s="888"/>
      <c r="V22" s="888"/>
      <c r="W22" s="888"/>
      <c r="X22" s="888"/>
      <c r="Y22" s="888"/>
      <c r="Z22" s="888"/>
      <c r="AA22" s="57"/>
      <c r="AB22" s="58"/>
    </row>
    <row r="24" spans="2:28">
      <c r="B24" s="59"/>
      <c r="C24" s="60"/>
      <c r="D24" s="60"/>
      <c r="E24" s="60"/>
      <c r="F24" s="60"/>
      <c r="G24" s="60"/>
      <c r="H24" s="60"/>
      <c r="I24" s="60"/>
      <c r="J24" s="60"/>
      <c r="K24" s="60"/>
      <c r="L24" s="60"/>
      <c r="M24" s="60"/>
      <c r="N24" s="60"/>
      <c r="O24" s="60"/>
      <c r="P24" s="60"/>
      <c r="Q24" s="60"/>
      <c r="R24" s="60"/>
      <c r="S24" s="60"/>
      <c r="T24" s="60"/>
      <c r="U24" s="60"/>
      <c r="V24" s="60"/>
      <c r="W24" s="60"/>
      <c r="X24" s="878" t="s">
        <v>78</v>
      </c>
      <c r="Y24" s="879"/>
      <c r="Z24" s="879"/>
      <c r="AA24" s="880"/>
    </row>
    <row r="25" spans="2:28">
      <c r="B25" s="61" t="s">
        <v>79</v>
      </c>
      <c r="C25" s="62"/>
      <c r="D25" s="62"/>
      <c r="E25" s="62"/>
      <c r="F25" s="62"/>
      <c r="G25" s="62"/>
      <c r="H25" s="62"/>
      <c r="I25" s="62"/>
      <c r="J25" s="62"/>
      <c r="K25" s="62"/>
      <c r="L25" s="62"/>
      <c r="M25" s="62"/>
      <c r="N25" s="62"/>
      <c r="O25" s="62"/>
      <c r="P25" s="62"/>
      <c r="Q25" s="62"/>
      <c r="R25" s="62"/>
      <c r="S25" s="62"/>
      <c r="T25" s="62"/>
      <c r="U25" s="62"/>
      <c r="V25" s="62"/>
      <c r="W25" s="63"/>
      <c r="X25" s="881"/>
      <c r="Y25" s="882"/>
      <c r="Z25" s="882"/>
      <c r="AA25" s="883"/>
    </row>
    <row r="26" spans="2:28">
      <c r="B26" s="61"/>
      <c r="C26" s="62" t="s">
        <v>80</v>
      </c>
      <c r="D26" s="62"/>
      <c r="E26" s="62"/>
      <c r="F26" s="62"/>
      <c r="G26" s="62"/>
      <c r="H26" s="62"/>
      <c r="I26" s="62"/>
      <c r="J26" s="62"/>
      <c r="K26" s="62"/>
      <c r="L26" s="62"/>
      <c r="M26" s="62"/>
      <c r="N26" s="62"/>
      <c r="O26" s="62"/>
      <c r="P26" s="62"/>
      <c r="Q26" s="62"/>
      <c r="R26" s="62"/>
      <c r="S26" s="62"/>
      <c r="T26" s="62"/>
      <c r="U26" s="62"/>
      <c r="V26" s="62"/>
      <c r="W26" s="63"/>
      <c r="X26" s="881"/>
      <c r="Y26" s="882"/>
      <c r="Z26" s="882"/>
      <c r="AA26" s="883"/>
    </row>
    <row r="27" spans="2:28">
      <c r="B27" s="61"/>
      <c r="C27" s="62" t="s">
        <v>81</v>
      </c>
      <c r="D27" s="62"/>
      <c r="E27" s="62"/>
      <c r="F27" s="62"/>
      <c r="G27" s="62"/>
      <c r="H27" s="62"/>
      <c r="I27" s="62"/>
      <c r="J27" s="62"/>
      <c r="K27" s="62"/>
      <c r="L27" s="62"/>
      <c r="M27" s="62"/>
      <c r="N27" s="62"/>
      <c r="O27" s="62"/>
      <c r="P27" s="62"/>
      <c r="Q27" s="62"/>
      <c r="R27" s="62"/>
      <c r="S27" s="62"/>
      <c r="T27" s="62"/>
      <c r="U27" s="62"/>
      <c r="V27" s="62"/>
      <c r="W27" s="63"/>
      <c r="X27" s="881"/>
      <c r="Y27" s="882"/>
      <c r="Z27" s="882"/>
      <c r="AA27" s="883"/>
    </row>
    <row r="28" spans="2:28">
      <c r="B28" s="64"/>
      <c r="C28" s="63" t="s">
        <v>82</v>
      </c>
      <c r="D28" s="63"/>
      <c r="E28" s="63"/>
      <c r="F28" s="63"/>
      <c r="G28" s="63"/>
      <c r="H28" s="63"/>
      <c r="I28" s="63"/>
      <c r="J28" s="63"/>
      <c r="K28" s="63"/>
      <c r="L28" s="63"/>
      <c r="M28" s="63"/>
      <c r="N28" s="63"/>
      <c r="O28" s="63"/>
      <c r="P28" s="63"/>
      <c r="Q28" s="63"/>
      <c r="R28" s="63"/>
      <c r="S28" s="63"/>
      <c r="T28" s="63"/>
      <c r="U28" s="63"/>
      <c r="V28" s="63"/>
      <c r="W28" s="63"/>
      <c r="X28" s="881"/>
      <c r="Y28" s="882"/>
      <c r="Z28" s="882"/>
      <c r="AA28" s="883"/>
    </row>
    <row r="29" spans="2:28">
      <c r="B29" s="64"/>
      <c r="C29" s="63"/>
      <c r="D29" s="63"/>
      <c r="E29" s="63"/>
      <c r="F29" s="63"/>
      <c r="G29" s="63"/>
      <c r="H29" s="63"/>
      <c r="I29" s="63"/>
      <c r="J29" s="63"/>
      <c r="K29" s="63"/>
      <c r="L29" s="63"/>
      <c r="M29" s="63"/>
      <c r="N29" s="63"/>
      <c r="O29" s="63"/>
      <c r="P29" s="63"/>
      <c r="Q29" s="63"/>
      <c r="R29" s="63"/>
      <c r="S29" s="63"/>
      <c r="T29" s="63"/>
      <c r="U29" s="63"/>
      <c r="V29" s="63"/>
      <c r="W29" s="63"/>
      <c r="X29" s="881"/>
      <c r="Y29" s="882"/>
      <c r="Z29" s="882"/>
      <c r="AA29" s="883"/>
    </row>
    <row r="30" spans="2:28">
      <c r="B30" s="64"/>
      <c r="C30" s="63"/>
      <c r="D30" s="878" t="s">
        <v>83</v>
      </c>
      <c r="E30" s="879"/>
      <c r="F30" s="879"/>
      <c r="G30" s="879"/>
      <c r="H30" s="879"/>
      <c r="I30" s="879"/>
      <c r="J30" s="880"/>
      <c r="K30" s="879" t="s">
        <v>84</v>
      </c>
      <c r="L30" s="879"/>
      <c r="M30" s="879"/>
      <c r="N30" s="879"/>
      <c r="O30" s="879"/>
      <c r="P30" s="879"/>
      <c r="Q30" s="879"/>
      <c r="R30" s="879"/>
      <c r="S30" s="879"/>
      <c r="T30" s="879"/>
      <c r="U30" s="879"/>
      <c r="V30" s="880"/>
      <c r="W30" s="63"/>
      <c r="X30" s="881"/>
      <c r="Y30" s="882"/>
      <c r="Z30" s="882"/>
      <c r="AA30" s="883"/>
    </row>
    <row r="31" spans="2:28">
      <c r="B31" s="64"/>
      <c r="C31" s="63"/>
      <c r="D31" s="884"/>
      <c r="E31" s="885"/>
      <c r="F31" s="885"/>
      <c r="G31" s="885"/>
      <c r="H31" s="885"/>
      <c r="I31" s="885"/>
      <c r="J31" s="886"/>
      <c r="K31" s="885"/>
      <c r="L31" s="885"/>
      <c r="M31" s="885"/>
      <c r="N31" s="885"/>
      <c r="O31" s="885"/>
      <c r="P31" s="885"/>
      <c r="Q31" s="885"/>
      <c r="R31" s="885"/>
      <c r="S31" s="885"/>
      <c r="T31" s="885"/>
      <c r="U31" s="885"/>
      <c r="V31" s="886"/>
      <c r="W31" s="63"/>
      <c r="X31" s="881"/>
      <c r="Y31" s="882"/>
      <c r="Z31" s="882"/>
      <c r="AA31" s="883"/>
    </row>
    <row r="32" spans="2:28">
      <c r="B32" s="64"/>
      <c r="C32" s="63"/>
      <c r="D32" s="60" t="s">
        <v>85</v>
      </c>
      <c r="E32" s="60"/>
      <c r="F32" s="60"/>
      <c r="G32" s="60"/>
      <c r="H32" s="60"/>
      <c r="I32" s="60"/>
      <c r="J32" s="60"/>
      <c r="K32" s="60"/>
      <c r="L32" s="60"/>
      <c r="M32" s="60"/>
      <c r="N32" s="60"/>
      <c r="O32" s="60"/>
      <c r="P32" s="60"/>
      <c r="Q32" s="60"/>
      <c r="R32" s="60"/>
      <c r="S32" s="60"/>
      <c r="T32" s="60"/>
      <c r="U32" s="60"/>
      <c r="V32" s="60"/>
      <c r="W32" s="63"/>
      <c r="X32" s="881"/>
      <c r="Y32" s="882"/>
      <c r="Z32" s="882"/>
      <c r="AA32" s="883"/>
    </row>
    <row r="33" spans="2:27">
      <c r="B33" s="65"/>
      <c r="C33" s="66"/>
      <c r="D33" s="66"/>
      <c r="E33" s="66"/>
      <c r="F33" s="66"/>
      <c r="G33" s="66"/>
      <c r="H33" s="66"/>
      <c r="I33" s="66"/>
      <c r="J33" s="66"/>
      <c r="K33" s="66"/>
      <c r="L33" s="66"/>
      <c r="M33" s="66"/>
      <c r="N33" s="66"/>
      <c r="O33" s="66"/>
      <c r="P33" s="66"/>
      <c r="Q33" s="66"/>
      <c r="R33" s="66"/>
      <c r="S33" s="66"/>
      <c r="T33" s="66"/>
      <c r="U33" s="66"/>
      <c r="V33" s="66"/>
      <c r="W33" s="66"/>
      <c r="X33" s="884"/>
      <c r="Y33" s="885"/>
      <c r="Z33" s="885"/>
      <c r="AA33" s="886"/>
    </row>
    <row r="34" spans="2:27" ht="16.5" customHeight="1">
      <c r="B34" s="56"/>
    </row>
    <row r="35" spans="2:27" ht="16.5" customHeight="1">
      <c r="B35" s="56" t="s">
        <v>86</v>
      </c>
    </row>
  </sheetData>
  <mergeCells count="32">
    <mergeCell ref="I16:Q16"/>
    <mergeCell ref="S16:AA16"/>
    <mergeCell ref="B5:AB5"/>
    <mergeCell ref="B7:G7"/>
    <mergeCell ref="B8:G8"/>
    <mergeCell ref="H8:AB8"/>
    <mergeCell ref="B10:G22"/>
    <mergeCell ref="I11:Q11"/>
    <mergeCell ref="S11:AA11"/>
    <mergeCell ref="I12:Q12"/>
    <mergeCell ref="S12:AA12"/>
    <mergeCell ref="I13:Q13"/>
    <mergeCell ref="S13:AA13"/>
    <mergeCell ref="I14:Q14"/>
    <mergeCell ref="S14:AA14"/>
    <mergeCell ref="I15:Q15"/>
    <mergeCell ref="S15:AA15"/>
    <mergeCell ref="I17:Q17"/>
    <mergeCell ref="S17:AA17"/>
    <mergeCell ref="I18:Q18"/>
    <mergeCell ref="S18:AA18"/>
    <mergeCell ref="I19:Q19"/>
    <mergeCell ref="S19:AA19"/>
    <mergeCell ref="X24:AA33"/>
    <mergeCell ref="D30:J31"/>
    <mergeCell ref="K30:V31"/>
    <mergeCell ref="I20:Q20"/>
    <mergeCell ref="S20:AA20"/>
    <mergeCell ref="I21:Q21"/>
    <mergeCell ref="S21:AA21"/>
    <mergeCell ref="I22:Q22"/>
    <mergeCell ref="R22:Z22"/>
  </mergeCells>
  <phoneticPr fontId="1"/>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39"/>
  <sheetViews>
    <sheetView view="pageBreakPreview" zoomScaleNormal="100" zoomScaleSheetLayoutView="100" workbookViewId="0"/>
  </sheetViews>
  <sheetFormatPr defaultRowHeight="12"/>
  <cols>
    <col min="1" max="1" width="9" style="68" customWidth="1"/>
    <col min="2" max="3" width="4.125" style="68" customWidth="1"/>
    <col min="4" max="4" width="11.625" style="68" customWidth="1"/>
    <col min="5" max="5" width="13.625" style="68" customWidth="1"/>
    <col min="6" max="33" width="2.625" style="68" customWidth="1"/>
    <col min="34" max="35" width="5.625" style="68" customWidth="1"/>
    <col min="36" max="36" width="7.375" style="68" customWidth="1"/>
    <col min="37" max="256" width="9" style="68"/>
    <col min="257" max="257" width="9" style="68" customWidth="1"/>
    <col min="258" max="259" width="4.125" style="68" customWidth="1"/>
    <col min="260" max="260" width="11.625" style="68" customWidth="1"/>
    <col min="261" max="261" width="13.625" style="68" customWidth="1"/>
    <col min="262" max="289" width="2.625" style="68" customWidth="1"/>
    <col min="290" max="291" width="5.625" style="68" customWidth="1"/>
    <col min="292" max="292" width="7.375" style="68" customWidth="1"/>
    <col min="293" max="512" width="9" style="68"/>
    <col min="513" max="513" width="9" style="68" customWidth="1"/>
    <col min="514" max="515" width="4.125" style="68" customWidth="1"/>
    <col min="516" max="516" width="11.625" style="68" customWidth="1"/>
    <col min="517" max="517" width="13.625" style="68" customWidth="1"/>
    <col min="518" max="545" width="2.625" style="68" customWidth="1"/>
    <col min="546" max="547" width="5.625" style="68" customWidth="1"/>
    <col min="548" max="548" width="7.375" style="68" customWidth="1"/>
    <col min="549" max="768" width="9" style="68"/>
    <col min="769" max="769" width="9" style="68" customWidth="1"/>
    <col min="770" max="771" width="4.125" style="68" customWidth="1"/>
    <col min="772" max="772" width="11.625" style="68" customWidth="1"/>
    <col min="773" max="773" width="13.625" style="68" customWidth="1"/>
    <col min="774" max="801" width="2.625" style="68" customWidth="1"/>
    <col min="802" max="803" width="5.625" style="68" customWidth="1"/>
    <col min="804" max="804" width="7.375" style="68" customWidth="1"/>
    <col min="805" max="1024" width="9" style="68"/>
    <col min="1025" max="1025" width="9" style="68" customWidth="1"/>
    <col min="1026" max="1027" width="4.125" style="68" customWidth="1"/>
    <col min="1028" max="1028" width="11.625" style="68" customWidth="1"/>
    <col min="1029" max="1029" width="13.625" style="68" customWidth="1"/>
    <col min="1030" max="1057" width="2.625" style="68" customWidth="1"/>
    <col min="1058" max="1059" width="5.625" style="68" customWidth="1"/>
    <col min="1060" max="1060" width="7.375" style="68" customWidth="1"/>
    <col min="1061" max="1280" width="9" style="68"/>
    <col min="1281" max="1281" width="9" style="68" customWidth="1"/>
    <col min="1282" max="1283" width="4.125" style="68" customWidth="1"/>
    <col min="1284" max="1284" width="11.625" style="68" customWidth="1"/>
    <col min="1285" max="1285" width="13.625" style="68" customWidth="1"/>
    <col min="1286" max="1313" width="2.625" style="68" customWidth="1"/>
    <col min="1314" max="1315" width="5.625" style="68" customWidth="1"/>
    <col min="1316" max="1316" width="7.375" style="68" customWidth="1"/>
    <col min="1317" max="1536" width="9" style="68"/>
    <col min="1537" max="1537" width="9" style="68" customWidth="1"/>
    <col min="1538" max="1539" width="4.125" style="68" customWidth="1"/>
    <col min="1540" max="1540" width="11.625" style="68" customWidth="1"/>
    <col min="1541" max="1541" width="13.625" style="68" customWidth="1"/>
    <col min="1542" max="1569" width="2.625" style="68" customWidth="1"/>
    <col min="1570" max="1571" width="5.625" style="68" customWidth="1"/>
    <col min="1572" max="1572" width="7.375" style="68" customWidth="1"/>
    <col min="1573" max="1792" width="9" style="68"/>
    <col min="1793" max="1793" width="9" style="68" customWidth="1"/>
    <col min="1794" max="1795" width="4.125" style="68" customWidth="1"/>
    <col min="1796" max="1796" width="11.625" style="68" customWidth="1"/>
    <col min="1797" max="1797" width="13.625" style="68" customWidth="1"/>
    <col min="1798" max="1825" width="2.625" style="68" customWidth="1"/>
    <col min="1826" max="1827" width="5.625" style="68" customWidth="1"/>
    <col min="1828" max="1828" width="7.375" style="68" customWidth="1"/>
    <col min="1829" max="2048" width="9" style="68"/>
    <col min="2049" max="2049" width="9" style="68" customWidth="1"/>
    <col min="2050" max="2051" width="4.125" style="68" customWidth="1"/>
    <col min="2052" max="2052" width="11.625" style="68" customWidth="1"/>
    <col min="2053" max="2053" width="13.625" style="68" customWidth="1"/>
    <col min="2054" max="2081" width="2.625" style="68" customWidth="1"/>
    <col min="2082" max="2083" width="5.625" style="68" customWidth="1"/>
    <col min="2084" max="2084" width="7.375" style="68" customWidth="1"/>
    <col min="2085" max="2304" width="9" style="68"/>
    <col min="2305" max="2305" width="9" style="68" customWidth="1"/>
    <col min="2306" max="2307" width="4.125" style="68" customWidth="1"/>
    <col min="2308" max="2308" width="11.625" style="68" customWidth="1"/>
    <col min="2309" max="2309" width="13.625" style="68" customWidth="1"/>
    <col min="2310" max="2337" width="2.625" style="68" customWidth="1"/>
    <col min="2338" max="2339" width="5.625" style="68" customWidth="1"/>
    <col min="2340" max="2340" width="7.375" style="68" customWidth="1"/>
    <col min="2341" max="2560" width="9" style="68"/>
    <col min="2561" max="2561" width="9" style="68" customWidth="1"/>
    <col min="2562" max="2563" width="4.125" style="68" customWidth="1"/>
    <col min="2564" max="2564" width="11.625" style="68" customWidth="1"/>
    <col min="2565" max="2565" width="13.625" style="68" customWidth="1"/>
    <col min="2566" max="2593" width="2.625" style="68" customWidth="1"/>
    <col min="2594" max="2595" width="5.625" style="68" customWidth="1"/>
    <col min="2596" max="2596" width="7.375" style="68" customWidth="1"/>
    <col min="2597" max="2816" width="9" style="68"/>
    <col min="2817" max="2817" width="9" style="68" customWidth="1"/>
    <col min="2818" max="2819" width="4.125" style="68" customWidth="1"/>
    <col min="2820" max="2820" width="11.625" style="68" customWidth="1"/>
    <col min="2821" max="2821" width="13.625" style="68" customWidth="1"/>
    <col min="2822" max="2849" width="2.625" style="68" customWidth="1"/>
    <col min="2850" max="2851" width="5.625" style="68" customWidth="1"/>
    <col min="2852" max="2852" width="7.375" style="68" customWidth="1"/>
    <col min="2853" max="3072" width="9" style="68"/>
    <col min="3073" max="3073" width="9" style="68" customWidth="1"/>
    <col min="3074" max="3075" width="4.125" style="68" customWidth="1"/>
    <col min="3076" max="3076" width="11.625" style="68" customWidth="1"/>
    <col min="3077" max="3077" width="13.625" style="68" customWidth="1"/>
    <col min="3078" max="3105" width="2.625" style="68" customWidth="1"/>
    <col min="3106" max="3107" width="5.625" style="68" customWidth="1"/>
    <col min="3108" max="3108" width="7.375" style="68" customWidth="1"/>
    <col min="3109" max="3328" width="9" style="68"/>
    <col min="3329" max="3329" width="9" style="68" customWidth="1"/>
    <col min="3330" max="3331" width="4.125" style="68" customWidth="1"/>
    <col min="3332" max="3332" width="11.625" style="68" customWidth="1"/>
    <col min="3333" max="3333" width="13.625" style="68" customWidth="1"/>
    <col min="3334" max="3361" width="2.625" style="68" customWidth="1"/>
    <col min="3362" max="3363" width="5.625" style="68" customWidth="1"/>
    <col min="3364" max="3364" width="7.375" style="68" customWidth="1"/>
    <col min="3365" max="3584" width="9" style="68"/>
    <col min="3585" max="3585" width="9" style="68" customWidth="1"/>
    <col min="3586" max="3587" width="4.125" style="68" customWidth="1"/>
    <col min="3588" max="3588" width="11.625" style="68" customWidth="1"/>
    <col min="3589" max="3589" width="13.625" style="68" customWidth="1"/>
    <col min="3590" max="3617" width="2.625" style="68" customWidth="1"/>
    <col min="3618" max="3619" width="5.625" style="68" customWidth="1"/>
    <col min="3620" max="3620" width="7.375" style="68" customWidth="1"/>
    <col min="3621" max="3840" width="9" style="68"/>
    <col min="3841" max="3841" width="9" style="68" customWidth="1"/>
    <col min="3842" max="3843" width="4.125" style="68" customWidth="1"/>
    <col min="3844" max="3844" width="11.625" style="68" customWidth="1"/>
    <col min="3845" max="3845" width="13.625" style="68" customWidth="1"/>
    <col min="3846" max="3873" width="2.625" style="68" customWidth="1"/>
    <col min="3874" max="3875" width="5.625" style="68" customWidth="1"/>
    <col min="3876" max="3876" width="7.375" style="68" customWidth="1"/>
    <col min="3877" max="4096" width="9" style="68"/>
    <col min="4097" max="4097" width="9" style="68" customWidth="1"/>
    <col min="4098" max="4099" width="4.125" style="68" customWidth="1"/>
    <col min="4100" max="4100" width="11.625" style="68" customWidth="1"/>
    <col min="4101" max="4101" width="13.625" style="68" customWidth="1"/>
    <col min="4102" max="4129" width="2.625" style="68" customWidth="1"/>
    <col min="4130" max="4131" width="5.625" style="68" customWidth="1"/>
    <col min="4132" max="4132" width="7.375" style="68" customWidth="1"/>
    <col min="4133" max="4352" width="9" style="68"/>
    <col min="4353" max="4353" width="9" style="68" customWidth="1"/>
    <col min="4354" max="4355" width="4.125" style="68" customWidth="1"/>
    <col min="4356" max="4356" width="11.625" style="68" customWidth="1"/>
    <col min="4357" max="4357" width="13.625" style="68" customWidth="1"/>
    <col min="4358" max="4385" width="2.625" style="68" customWidth="1"/>
    <col min="4386" max="4387" width="5.625" style="68" customWidth="1"/>
    <col min="4388" max="4388" width="7.375" style="68" customWidth="1"/>
    <col min="4389" max="4608" width="9" style="68"/>
    <col min="4609" max="4609" width="9" style="68" customWidth="1"/>
    <col min="4610" max="4611" width="4.125" style="68" customWidth="1"/>
    <col min="4612" max="4612" width="11.625" style="68" customWidth="1"/>
    <col min="4613" max="4613" width="13.625" style="68" customWidth="1"/>
    <col min="4614" max="4641" width="2.625" style="68" customWidth="1"/>
    <col min="4642" max="4643" width="5.625" style="68" customWidth="1"/>
    <col min="4644" max="4644" width="7.375" style="68" customWidth="1"/>
    <col min="4645" max="4864" width="9" style="68"/>
    <col min="4865" max="4865" width="9" style="68" customWidth="1"/>
    <col min="4866" max="4867" width="4.125" style="68" customWidth="1"/>
    <col min="4868" max="4868" width="11.625" style="68" customWidth="1"/>
    <col min="4869" max="4869" width="13.625" style="68" customWidth="1"/>
    <col min="4870" max="4897" width="2.625" style="68" customWidth="1"/>
    <col min="4898" max="4899" width="5.625" style="68" customWidth="1"/>
    <col min="4900" max="4900" width="7.375" style="68" customWidth="1"/>
    <col min="4901" max="5120" width="9" style="68"/>
    <col min="5121" max="5121" width="9" style="68" customWidth="1"/>
    <col min="5122" max="5123" width="4.125" style="68" customWidth="1"/>
    <col min="5124" max="5124" width="11.625" style="68" customWidth="1"/>
    <col min="5125" max="5125" width="13.625" style="68" customWidth="1"/>
    <col min="5126" max="5153" width="2.625" style="68" customWidth="1"/>
    <col min="5154" max="5155" width="5.625" style="68" customWidth="1"/>
    <col min="5156" max="5156" width="7.375" style="68" customWidth="1"/>
    <col min="5157" max="5376" width="9" style="68"/>
    <col min="5377" max="5377" width="9" style="68" customWidth="1"/>
    <col min="5378" max="5379" width="4.125" style="68" customWidth="1"/>
    <col min="5380" max="5380" width="11.625" style="68" customWidth="1"/>
    <col min="5381" max="5381" width="13.625" style="68" customWidth="1"/>
    <col min="5382" max="5409" width="2.625" style="68" customWidth="1"/>
    <col min="5410" max="5411" width="5.625" style="68" customWidth="1"/>
    <col min="5412" max="5412" width="7.375" style="68" customWidth="1"/>
    <col min="5413" max="5632" width="9" style="68"/>
    <col min="5633" max="5633" width="9" style="68" customWidth="1"/>
    <col min="5634" max="5635" width="4.125" style="68" customWidth="1"/>
    <col min="5636" max="5636" width="11.625" style="68" customWidth="1"/>
    <col min="5637" max="5637" width="13.625" style="68" customWidth="1"/>
    <col min="5638" max="5665" width="2.625" style="68" customWidth="1"/>
    <col min="5666" max="5667" width="5.625" style="68" customWidth="1"/>
    <col min="5668" max="5668" width="7.375" style="68" customWidth="1"/>
    <col min="5669" max="5888" width="9" style="68"/>
    <col min="5889" max="5889" width="9" style="68" customWidth="1"/>
    <col min="5890" max="5891" width="4.125" style="68" customWidth="1"/>
    <col min="5892" max="5892" width="11.625" style="68" customWidth="1"/>
    <col min="5893" max="5893" width="13.625" style="68" customWidth="1"/>
    <col min="5894" max="5921" width="2.625" style="68" customWidth="1"/>
    <col min="5922" max="5923" width="5.625" style="68" customWidth="1"/>
    <col min="5924" max="5924" width="7.375" style="68" customWidth="1"/>
    <col min="5925" max="6144" width="9" style="68"/>
    <col min="6145" max="6145" width="9" style="68" customWidth="1"/>
    <col min="6146" max="6147" width="4.125" style="68" customWidth="1"/>
    <col min="6148" max="6148" width="11.625" style="68" customWidth="1"/>
    <col min="6149" max="6149" width="13.625" style="68" customWidth="1"/>
    <col min="6150" max="6177" width="2.625" style="68" customWidth="1"/>
    <col min="6178" max="6179" width="5.625" style="68" customWidth="1"/>
    <col min="6180" max="6180" width="7.375" style="68" customWidth="1"/>
    <col min="6181" max="6400" width="9" style="68"/>
    <col min="6401" max="6401" width="9" style="68" customWidth="1"/>
    <col min="6402" max="6403" width="4.125" style="68" customWidth="1"/>
    <col min="6404" max="6404" width="11.625" style="68" customWidth="1"/>
    <col min="6405" max="6405" width="13.625" style="68" customWidth="1"/>
    <col min="6406" max="6433" width="2.625" style="68" customWidth="1"/>
    <col min="6434" max="6435" width="5.625" style="68" customWidth="1"/>
    <col min="6436" max="6436" width="7.375" style="68" customWidth="1"/>
    <col min="6437" max="6656" width="9" style="68"/>
    <col min="6657" max="6657" width="9" style="68" customWidth="1"/>
    <col min="6658" max="6659" width="4.125" style="68" customWidth="1"/>
    <col min="6660" max="6660" width="11.625" style="68" customWidth="1"/>
    <col min="6661" max="6661" width="13.625" style="68" customWidth="1"/>
    <col min="6662" max="6689" width="2.625" style="68" customWidth="1"/>
    <col min="6690" max="6691" width="5.625" style="68" customWidth="1"/>
    <col min="6692" max="6692" width="7.375" style="68" customWidth="1"/>
    <col min="6693" max="6912" width="9" style="68"/>
    <col min="6913" max="6913" width="9" style="68" customWidth="1"/>
    <col min="6914" max="6915" width="4.125" style="68" customWidth="1"/>
    <col min="6916" max="6916" width="11.625" style="68" customWidth="1"/>
    <col min="6917" max="6917" width="13.625" style="68" customWidth="1"/>
    <col min="6918" max="6945" width="2.625" style="68" customWidth="1"/>
    <col min="6946" max="6947" width="5.625" style="68" customWidth="1"/>
    <col min="6948" max="6948" width="7.375" style="68" customWidth="1"/>
    <col min="6949" max="7168" width="9" style="68"/>
    <col min="7169" max="7169" width="9" style="68" customWidth="1"/>
    <col min="7170" max="7171" width="4.125" style="68" customWidth="1"/>
    <col min="7172" max="7172" width="11.625" style="68" customWidth="1"/>
    <col min="7173" max="7173" width="13.625" style="68" customWidth="1"/>
    <col min="7174" max="7201" width="2.625" style="68" customWidth="1"/>
    <col min="7202" max="7203" width="5.625" style="68" customWidth="1"/>
    <col min="7204" max="7204" width="7.375" style="68" customWidth="1"/>
    <col min="7205" max="7424" width="9" style="68"/>
    <col min="7425" max="7425" width="9" style="68" customWidth="1"/>
    <col min="7426" max="7427" width="4.125" style="68" customWidth="1"/>
    <col min="7428" max="7428" width="11.625" style="68" customWidth="1"/>
    <col min="7429" max="7429" width="13.625" style="68" customWidth="1"/>
    <col min="7430" max="7457" width="2.625" style="68" customWidth="1"/>
    <col min="7458" max="7459" width="5.625" style="68" customWidth="1"/>
    <col min="7460" max="7460" width="7.375" style="68" customWidth="1"/>
    <col min="7461" max="7680" width="9" style="68"/>
    <col min="7681" max="7681" width="9" style="68" customWidth="1"/>
    <col min="7682" max="7683" width="4.125" style="68" customWidth="1"/>
    <col min="7684" max="7684" width="11.625" style="68" customWidth="1"/>
    <col min="7685" max="7685" width="13.625" style="68" customWidth="1"/>
    <col min="7686" max="7713" width="2.625" style="68" customWidth="1"/>
    <col min="7714" max="7715" width="5.625" style="68" customWidth="1"/>
    <col min="7716" max="7716" width="7.375" style="68" customWidth="1"/>
    <col min="7717" max="7936" width="9" style="68"/>
    <col min="7937" max="7937" width="9" style="68" customWidth="1"/>
    <col min="7938" max="7939" width="4.125" style="68" customWidth="1"/>
    <col min="7940" max="7940" width="11.625" style="68" customWidth="1"/>
    <col min="7941" max="7941" width="13.625" style="68" customWidth="1"/>
    <col min="7942" max="7969" width="2.625" style="68" customWidth="1"/>
    <col min="7970" max="7971" width="5.625" style="68" customWidth="1"/>
    <col min="7972" max="7972" width="7.375" style="68" customWidth="1"/>
    <col min="7973" max="8192" width="9" style="68"/>
    <col min="8193" max="8193" width="9" style="68" customWidth="1"/>
    <col min="8194" max="8195" width="4.125" style="68" customWidth="1"/>
    <col min="8196" max="8196" width="11.625" style="68" customWidth="1"/>
    <col min="8197" max="8197" width="13.625" style="68" customWidth="1"/>
    <col min="8198" max="8225" width="2.625" style="68" customWidth="1"/>
    <col min="8226" max="8227" width="5.625" style="68" customWidth="1"/>
    <col min="8228" max="8228" width="7.375" style="68" customWidth="1"/>
    <col min="8229" max="8448" width="9" style="68"/>
    <col min="8449" max="8449" width="9" style="68" customWidth="1"/>
    <col min="8450" max="8451" width="4.125" style="68" customWidth="1"/>
    <col min="8452" max="8452" width="11.625" style="68" customWidth="1"/>
    <col min="8453" max="8453" width="13.625" style="68" customWidth="1"/>
    <col min="8454" max="8481" width="2.625" style="68" customWidth="1"/>
    <col min="8482" max="8483" width="5.625" style="68" customWidth="1"/>
    <col min="8484" max="8484" width="7.375" style="68" customWidth="1"/>
    <col min="8485" max="8704" width="9" style="68"/>
    <col min="8705" max="8705" width="9" style="68" customWidth="1"/>
    <col min="8706" max="8707" width="4.125" style="68" customWidth="1"/>
    <col min="8708" max="8708" width="11.625" style="68" customWidth="1"/>
    <col min="8709" max="8709" width="13.625" style="68" customWidth="1"/>
    <col min="8710" max="8737" width="2.625" style="68" customWidth="1"/>
    <col min="8738" max="8739" width="5.625" style="68" customWidth="1"/>
    <col min="8740" max="8740" width="7.375" style="68" customWidth="1"/>
    <col min="8741" max="8960" width="9" style="68"/>
    <col min="8961" max="8961" width="9" style="68" customWidth="1"/>
    <col min="8962" max="8963" width="4.125" style="68" customWidth="1"/>
    <col min="8964" max="8964" width="11.625" style="68" customWidth="1"/>
    <col min="8965" max="8965" width="13.625" style="68" customWidth="1"/>
    <col min="8966" max="8993" width="2.625" style="68" customWidth="1"/>
    <col min="8994" max="8995" width="5.625" style="68" customWidth="1"/>
    <col min="8996" max="8996" width="7.375" style="68" customWidth="1"/>
    <col min="8997" max="9216" width="9" style="68"/>
    <col min="9217" max="9217" width="9" style="68" customWidth="1"/>
    <col min="9218" max="9219" width="4.125" style="68" customWidth="1"/>
    <col min="9220" max="9220" width="11.625" style="68" customWidth="1"/>
    <col min="9221" max="9221" width="13.625" style="68" customWidth="1"/>
    <col min="9222" max="9249" width="2.625" style="68" customWidth="1"/>
    <col min="9250" max="9251" width="5.625" style="68" customWidth="1"/>
    <col min="9252" max="9252" width="7.375" style="68" customWidth="1"/>
    <col min="9253" max="9472" width="9" style="68"/>
    <col min="9473" max="9473" width="9" style="68" customWidth="1"/>
    <col min="9474" max="9475" width="4.125" style="68" customWidth="1"/>
    <col min="9476" max="9476" width="11.625" style="68" customWidth="1"/>
    <col min="9477" max="9477" width="13.625" style="68" customWidth="1"/>
    <col min="9478" max="9505" width="2.625" style="68" customWidth="1"/>
    <col min="9506" max="9507" width="5.625" style="68" customWidth="1"/>
    <col min="9508" max="9508" width="7.375" style="68" customWidth="1"/>
    <col min="9509" max="9728" width="9" style="68"/>
    <col min="9729" max="9729" width="9" style="68" customWidth="1"/>
    <col min="9730" max="9731" width="4.125" style="68" customWidth="1"/>
    <col min="9732" max="9732" width="11.625" style="68" customWidth="1"/>
    <col min="9733" max="9733" width="13.625" style="68" customWidth="1"/>
    <col min="9734" max="9761" width="2.625" style="68" customWidth="1"/>
    <col min="9762" max="9763" width="5.625" style="68" customWidth="1"/>
    <col min="9764" max="9764" width="7.375" style="68" customWidth="1"/>
    <col min="9765" max="9984" width="9" style="68"/>
    <col min="9985" max="9985" width="9" style="68" customWidth="1"/>
    <col min="9986" max="9987" width="4.125" style="68" customWidth="1"/>
    <col min="9988" max="9988" width="11.625" style="68" customWidth="1"/>
    <col min="9989" max="9989" width="13.625" style="68" customWidth="1"/>
    <col min="9990" max="10017" width="2.625" style="68" customWidth="1"/>
    <col min="10018" max="10019" width="5.625" style="68" customWidth="1"/>
    <col min="10020" max="10020" width="7.375" style="68" customWidth="1"/>
    <col min="10021" max="10240" width="9" style="68"/>
    <col min="10241" max="10241" width="9" style="68" customWidth="1"/>
    <col min="10242" max="10243" width="4.125" style="68" customWidth="1"/>
    <col min="10244" max="10244" width="11.625" style="68" customWidth="1"/>
    <col min="10245" max="10245" width="13.625" style="68" customWidth="1"/>
    <col min="10246" max="10273" width="2.625" style="68" customWidth="1"/>
    <col min="10274" max="10275" width="5.625" style="68" customWidth="1"/>
    <col min="10276" max="10276" width="7.375" style="68" customWidth="1"/>
    <col min="10277" max="10496" width="9" style="68"/>
    <col min="10497" max="10497" width="9" style="68" customWidth="1"/>
    <col min="10498" max="10499" width="4.125" style="68" customWidth="1"/>
    <col min="10500" max="10500" width="11.625" style="68" customWidth="1"/>
    <col min="10501" max="10501" width="13.625" style="68" customWidth="1"/>
    <col min="10502" max="10529" width="2.625" style="68" customWidth="1"/>
    <col min="10530" max="10531" width="5.625" style="68" customWidth="1"/>
    <col min="10532" max="10532" width="7.375" style="68" customWidth="1"/>
    <col min="10533" max="10752" width="9" style="68"/>
    <col min="10753" max="10753" width="9" style="68" customWidth="1"/>
    <col min="10754" max="10755" width="4.125" style="68" customWidth="1"/>
    <col min="10756" max="10756" width="11.625" style="68" customWidth="1"/>
    <col min="10757" max="10757" width="13.625" style="68" customWidth="1"/>
    <col min="10758" max="10785" width="2.625" style="68" customWidth="1"/>
    <col min="10786" max="10787" width="5.625" style="68" customWidth="1"/>
    <col min="10788" max="10788" width="7.375" style="68" customWidth="1"/>
    <col min="10789" max="11008" width="9" style="68"/>
    <col min="11009" max="11009" width="9" style="68" customWidth="1"/>
    <col min="11010" max="11011" width="4.125" style="68" customWidth="1"/>
    <col min="11012" max="11012" width="11.625" style="68" customWidth="1"/>
    <col min="11013" max="11013" width="13.625" style="68" customWidth="1"/>
    <col min="11014" max="11041" width="2.625" style="68" customWidth="1"/>
    <col min="11042" max="11043" width="5.625" style="68" customWidth="1"/>
    <col min="11044" max="11044" width="7.375" style="68" customWidth="1"/>
    <col min="11045" max="11264" width="9" style="68"/>
    <col min="11265" max="11265" width="9" style="68" customWidth="1"/>
    <col min="11266" max="11267" width="4.125" style="68" customWidth="1"/>
    <col min="11268" max="11268" width="11.625" style="68" customWidth="1"/>
    <col min="11269" max="11269" width="13.625" style="68" customWidth="1"/>
    <col min="11270" max="11297" width="2.625" style="68" customWidth="1"/>
    <col min="11298" max="11299" width="5.625" style="68" customWidth="1"/>
    <col min="11300" max="11300" width="7.375" style="68" customWidth="1"/>
    <col min="11301" max="11520" width="9" style="68"/>
    <col min="11521" max="11521" width="9" style="68" customWidth="1"/>
    <col min="11522" max="11523" width="4.125" style="68" customWidth="1"/>
    <col min="11524" max="11524" width="11.625" style="68" customWidth="1"/>
    <col min="11525" max="11525" width="13.625" style="68" customWidth="1"/>
    <col min="11526" max="11553" width="2.625" style="68" customWidth="1"/>
    <col min="11554" max="11555" width="5.625" style="68" customWidth="1"/>
    <col min="11556" max="11556" width="7.375" style="68" customWidth="1"/>
    <col min="11557" max="11776" width="9" style="68"/>
    <col min="11777" max="11777" width="9" style="68" customWidth="1"/>
    <col min="11778" max="11779" width="4.125" style="68" customWidth="1"/>
    <col min="11780" max="11780" width="11.625" style="68" customWidth="1"/>
    <col min="11781" max="11781" width="13.625" style="68" customWidth="1"/>
    <col min="11782" max="11809" width="2.625" style="68" customWidth="1"/>
    <col min="11810" max="11811" width="5.625" style="68" customWidth="1"/>
    <col min="11812" max="11812" width="7.375" style="68" customWidth="1"/>
    <col min="11813" max="12032" width="9" style="68"/>
    <col min="12033" max="12033" width="9" style="68" customWidth="1"/>
    <col min="12034" max="12035" width="4.125" style="68" customWidth="1"/>
    <col min="12036" max="12036" width="11.625" style="68" customWidth="1"/>
    <col min="12037" max="12037" width="13.625" style="68" customWidth="1"/>
    <col min="12038" max="12065" width="2.625" style="68" customWidth="1"/>
    <col min="12066" max="12067" width="5.625" style="68" customWidth="1"/>
    <col min="12068" max="12068" width="7.375" style="68" customWidth="1"/>
    <col min="12069" max="12288" width="9" style="68"/>
    <col min="12289" max="12289" width="9" style="68" customWidth="1"/>
    <col min="12290" max="12291" width="4.125" style="68" customWidth="1"/>
    <col min="12292" max="12292" width="11.625" style="68" customWidth="1"/>
    <col min="12293" max="12293" width="13.625" style="68" customWidth="1"/>
    <col min="12294" max="12321" width="2.625" style="68" customWidth="1"/>
    <col min="12322" max="12323" width="5.625" style="68" customWidth="1"/>
    <col min="12324" max="12324" width="7.375" style="68" customWidth="1"/>
    <col min="12325" max="12544" width="9" style="68"/>
    <col min="12545" max="12545" width="9" style="68" customWidth="1"/>
    <col min="12546" max="12547" width="4.125" style="68" customWidth="1"/>
    <col min="12548" max="12548" width="11.625" style="68" customWidth="1"/>
    <col min="12549" max="12549" width="13.625" style="68" customWidth="1"/>
    <col min="12550" max="12577" width="2.625" style="68" customWidth="1"/>
    <col min="12578" max="12579" width="5.625" style="68" customWidth="1"/>
    <col min="12580" max="12580" width="7.375" style="68" customWidth="1"/>
    <col min="12581" max="12800" width="9" style="68"/>
    <col min="12801" max="12801" width="9" style="68" customWidth="1"/>
    <col min="12802" max="12803" width="4.125" style="68" customWidth="1"/>
    <col min="12804" max="12804" width="11.625" style="68" customWidth="1"/>
    <col min="12805" max="12805" width="13.625" style="68" customWidth="1"/>
    <col min="12806" max="12833" width="2.625" style="68" customWidth="1"/>
    <col min="12834" max="12835" width="5.625" style="68" customWidth="1"/>
    <col min="12836" max="12836" width="7.375" style="68" customWidth="1"/>
    <col min="12837" max="13056" width="9" style="68"/>
    <col min="13057" max="13057" width="9" style="68" customWidth="1"/>
    <col min="13058" max="13059" width="4.125" style="68" customWidth="1"/>
    <col min="13060" max="13060" width="11.625" style="68" customWidth="1"/>
    <col min="13061" max="13061" width="13.625" style="68" customWidth="1"/>
    <col min="13062" max="13089" width="2.625" style="68" customWidth="1"/>
    <col min="13090" max="13091" width="5.625" style="68" customWidth="1"/>
    <col min="13092" max="13092" width="7.375" style="68" customWidth="1"/>
    <col min="13093" max="13312" width="9" style="68"/>
    <col min="13313" max="13313" width="9" style="68" customWidth="1"/>
    <col min="13314" max="13315" width="4.125" style="68" customWidth="1"/>
    <col min="13316" max="13316" width="11.625" style="68" customWidth="1"/>
    <col min="13317" max="13317" width="13.625" style="68" customWidth="1"/>
    <col min="13318" max="13345" width="2.625" style="68" customWidth="1"/>
    <col min="13346" max="13347" width="5.625" style="68" customWidth="1"/>
    <col min="13348" max="13348" width="7.375" style="68" customWidth="1"/>
    <col min="13349" max="13568" width="9" style="68"/>
    <col min="13569" max="13569" width="9" style="68" customWidth="1"/>
    <col min="13570" max="13571" width="4.125" style="68" customWidth="1"/>
    <col min="13572" max="13572" width="11.625" style="68" customWidth="1"/>
    <col min="13573" max="13573" width="13.625" style="68" customWidth="1"/>
    <col min="13574" max="13601" width="2.625" style="68" customWidth="1"/>
    <col min="13602" max="13603" width="5.625" style="68" customWidth="1"/>
    <col min="13604" max="13604" width="7.375" style="68" customWidth="1"/>
    <col min="13605" max="13824" width="9" style="68"/>
    <col min="13825" max="13825" width="9" style="68" customWidth="1"/>
    <col min="13826" max="13827" width="4.125" style="68" customWidth="1"/>
    <col min="13828" max="13828" width="11.625" style="68" customWidth="1"/>
    <col min="13829" max="13829" width="13.625" style="68" customWidth="1"/>
    <col min="13830" max="13857" width="2.625" style="68" customWidth="1"/>
    <col min="13858" max="13859" width="5.625" style="68" customWidth="1"/>
    <col min="13860" max="13860" width="7.375" style="68" customWidth="1"/>
    <col min="13861" max="14080" width="9" style="68"/>
    <col min="14081" max="14081" width="9" style="68" customWidth="1"/>
    <col min="14082" max="14083" width="4.125" style="68" customWidth="1"/>
    <col min="14084" max="14084" width="11.625" style="68" customWidth="1"/>
    <col min="14085" max="14085" width="13.625" style="68" customWidth="1"/>
    <col min="14086" max="14113" width="2.625" style="68" customWidth="1"/>
    <col min="14114" max="14115" width="5.625" style="68" customWidth="1"/>
    <col min="14116" max="14116" width="7.375" style="68" customWidth="1"/>
    <col min="14117" max="14336" width="9" style="68"/>
    <col min="14337" max="14337" width="9" style="68" customWidth="1"/>
    <col min="14338" max="14339" width="4.125" style="68" customWidth="1"/>
    <col min="14340" max="14340" width="11.625" style="68" customWidth="1"/>
    <col min="14341" max="14341" width="13.625" style="68" customWidth="1"/>
    <col min="14342" max="14369" width="2.625" style="68" customWidth="1"/>
    <col min="14370" max="14371" width="5.625" style="68" customWidth="1"/>
    <col min="14372" max="14372" width="7.375" style="68" customWidth="1"/>
    <col min="14373" max="14592" width="9" style="68"/>
    <col min="14593" max="14593" width="9" style="68" customWidth="1"/>
    <col min="14594" max="14595" width="4.125" style="68" customWidth="1"/>
    <col min="14596" max="14596" width="11.625" style="68" customWidth="1"/>
    <col min="14597" max="14597" width="13.625" style="68" customWidth="1"/>
    <col min="14598" max="14625" width="2.625" style="68" customWidth="1"/>
    <col min="14626" max="14627" width="5.625" style="68" customWidth="1"/>
    <col min="14628" max="14628" width="7.375" style="68" customWidth="1"/>
    <col min="14629" max="14848" width="9" style="68"/>
    <col min="14849" max="14849" width="9" style="68" customWidth="1"/>
    <col min="14850" max="14851" width="4.125" style="68" customWidth="1"/>
    <col min="14852" max="14852" width="11.625" style="68" customWidth="1"/>
    <col min="14853" max="14853" width="13.625" style="68" customWidth="1"/>
    <col min="14854" max="14881" width="2.625" style="68" customWidth="1"/>
    <col min="14882" max="14883" width="5.625" style="68" customWidth="1"/>
    <col min="14884" max="14884" width="7.375" style="68" customWidth="1"/>
    <col min="14885" max="15104" width="9" style="68"/>
    <col min="15105" max="15105" width="9" style="68" customWidth="1"/>
    <col min="15106" max="15107" width="4.125" style="68" customWidth="1"/>
    <col min="15108" max="15108" width="11.625" style="68" customWidth="1"/>
    <col min="15109" max="15109" width="13.625" style="68" customWidth="1"/>
    <col min="15110" max="15137" width="2.625" style="68" customWidth="1"/>
    <col min="15138" max="15139" width="5.625" style="68" customWidth="1"/>
    <col min="15140" max="15140" width="7.375" style="68" customWidth="1"/>
    <col min="15141" max="15360" width="9" style="68"/>
    <col min="15361" max="15361" width="9" style="68" customWidth="1"/>
    <col min="15362" max="15363" width="4.125" style="68" customWidth="1"/>
    <col min="15364" max="15364" width="11.625" style="68" customWidth="1"/>
    <col min="15365" max="15365" width="13.625" style="68" customWidth="1"/>
    <col min="15366" max="15393" width="2.625" style="68" customWidth="1"/>
    <col min="15394" max="15395" width="5.625" style="68" customWidth="1"/>
    <col min="15396" max="15396" width="7.375" style="68" customWidth="1"/>
    <col min="15397" max="15616" width="9" style="68"/>
    <col min="15617" max="15617" width="9" style="68" customWidth="1"/>
    <col min="15618" max="15619" width="4.125" style="68" customWidth="1"/>
    <col min="15620" max="15620" width="11.625" style="68" customWidth="1"/>
    <col min="15621" max="15621" width="13.625" style="68" customWidth="1"/>
    <col min="15622" max="15649" width="2.625" style="68" customWidth="1"/>
    <col min="15650" max="15651" width="5.625" style="68" customWidth="1"/>
    <col min="15652" max="15652" width="7.375" style="68" customWidth="1"/>
    <col min="15653" max="15872" width="9" style="68"/>
    <col min="15873" max="15873" width="9" style="68" customWidth="1"/>
    <col min="15874" max="15875" width="4.125" style="68" customWidth="1"/>
    <col min="15876" max="15876" width="11.625" style="68" customWidth="1"/>
    <col min="15877" max="15877" width="13.625" style="68" customWidth="1"/>
    <col min="15878" max="15905" width="2.625" style="68" customWidth="1"/>
    <col min="15906" max="15907" width="5.625" style="68" customWidth="1"/>
    <col min="15908" max="15908" width="7.375" style="68" customWidth="1"/>
    <col min="15909" max="16128" width="9" style="68"/>
    <col min="16129" max="16129" width="9" style="68" customWidth="1"/>
    <col min="16130" max="16131" width="4.125" style="68" customWidth="1"/>
    <col min="16132" max="16132" width="11.625" style="68" customWidth="1"/>
    <col min="16133" max="16133" width="13.625" style="68" customWidth="1"/>
    <col min="16134" max="16161" width="2.625" style="68" customWidth="1"/>
    <col min="16162" max="16163" width="5.625" style="68" customWidth="1"/>
    <col min="16164" max="16164" width="7.375" style="68" customWidth="1"/>
    <col min="16165" max="16384" width="9" style="68"/>
  </cols>
  <sheetData>
    <row r="1" spans="1:36" ht="13.5">
      <c r="A1" s="68" t="s">
        <v>87</v>
      </c>
      <c r="B1" s="69"/>
    </row>
    <row r="2" spans="1:36" ht="23.25" customHeight="1">
      <c r="A2" s="70" t="s">
        <v>88</v>
      </c>
      <c r="B2" s="71"/>
      <c r="C2" s="72"/>
      <c r="D2" s="72"/>
      <c r="E2" s="72"/>
      <c r="F2" s="72"/>
      <c r="G2" s="72"/>
      <c r="H2" s="73"/>
      <c r="I2" s="73"/>
      <c r="J2" s="73"/>
      <c r="K2" s="73"/>
      <c r="L2" s="74" t="s">
        <v>89</v>
      </c>
      <c r="O2" s="75"/>
      <c r="P2" s="76"/>
      <c r="Q2" s="77" t="s">
        <v>90</v>
      </c>
      <c r="R2" s="909"/>
      <c r="S2" s="910"/>
      <c r="T2" s="910"/>
      <c r="U2" s="910"/>
      <c r="V2" s="910"/>
      <c r="W2" s="910"/>
      <c r="X2" s="910"/>
      <c r="Y2" s="910"/>
      <c r="Z2" s="910"/>
      <c r="AA2" s="910"/>
      <c r="AB2" s="79" t="s">
        <v>91</v>
      </c>
      <c r="AC2" s="80"/>
      <c r="AD2" s="80"/>
      <c r="AE2" s="80"/>
      <c r="AF2" s="80"/>
      <c r="AG2" s="80"/>
      <c r="AH2" s="80"/>
      <c r="AI2" s="80"/>
      <c r="AJ2" s="81"/>
    </row>
    <row r="3" spans="1:36" ht="16.5" customHeight="1" thickBot="1">
      <c r="C3" s="82"/>
      <c r="L3" s="78" t="s">
        <v>92</v>
      </c>
      <c r="Q3" s="78" t="s">
        <v>90</v>
      </c>
      <c r="R3" s="911"/>
      <c r="S3" s="910"/>
      <c r="T3" s="910"/>
      <c r="U3" s="910"/>
      <c r="V3" s="910"/>
      <c r="W3" s="910"/>
      <c r="X3" s="910"/>
      <c r="Y3" s="910"/>
      <c r="Z3" s="910"/>
      <c r="AA3" s="910"/>
      <c r="AB3" s="83" t="s">
        <v>91</v>
      </c>
      <c r="AC3" s="84"/>
      <c r="AD3" s="84"/>
      <c r="AE3" s="84"/>
      <c r="AF3" s="84"/>
      <c r="AG3" s="84"/>
      <c r="AH3" s="84"/>
      <c r="AI3" s="84"/>
      <c r="AJ3" s="84"/>
    </row>
    <row r="4" spans="1:36" ht="16.5" customHeight="1" thickBot="1">
      <c r="A4" s="975" t="s">
        <v>93</v>
      </c>
      <c r="B4" s="976"/>
      <c r="C4" s="82"/>
      <c r="D4" s="977" t="s">
        <v>94</v>
      </c>
      <c r="E4" s="977"/>
      <c r="F4" s="85"/>
      <c r="G4" s="977" t="s">
        <v>95</v>
      </c>
      <c r="H4" s="977"/>
      <c r="I4" s="977"/>
      <c r="J4" s="977"/>
      <c r="K4" s="977"/>
      <c r="L4" s="977"/>
      <c r="M4" s="977"/>
      <c r="N4" s="977"/>
      <c r="O4" s="977"/>
      <c r="P4" s="977"/>
      <c r="Q4" s="977"/>
      <c r="R4" s="977"/>
      <c r="S4" s="977"/>
      <c r="T4" s="86"/>
      <c r="U4" s="977" t="s">
        <v>96</v>
      </c>
      <c r="V4" s="977"/>
      <c r="W4" s="977"/>
      <c r="X4" s="977"/>
      <c r="Y4" s="977"/>
      <c r="Z4" s="977"/>
      <c r="AA4" s="977"/>
      <c r="AB4" s="977"/>
      <c r="AC4" s="977"/>
      <c r="AD4" s="977"/>
      <c r="AE4" s="86"/>
      <c r="AF4" s="977" t="s">
        <v>97</v>
      </c>
      <c r="AG4" s="977"/>
      <c r="AH4" s="977"/>
      <c r="AI4" s="977"/>
      <c r="AJ4" s="977"/>
    </row>
    <row r="5" spans="1:36" s="70" customFormat="1" ht="18.75" customHeight="1">
      <c r="A5" s="70" t="s">
        <v>98</v>
      </c>
      <c r="B5" s="83"/>
      <c r="C5" s="83"/>
      <c r="E5" s="87" t="s">
        <v>99</v>
      </c>
      <c r="F5" s="83"/>
      <c r="G5" s="88"/>
      <c r="H5" s="89" t="s">
        <v>100</v>
      </c>
      <c r="K5" s="89"/>
      <c r="L5" s="89"/>
      <c r="N5" s="89"/>
      <c r="P5" s="70" t="s">
        <v>101</v>
      </c>
      <c r="R5" s="978"/>
      <c r="S5" s="978"/>
      <c r="T5" s="83" t="s">
        <v>100</v>
      </c>
      <c r="U5" s="83"/>
      <c r="V5" s="83"/>
      <c r="W5" s="83"/>
      <c r="X5" s="83"/>
      <c r="Y5" s="83"/>
      <c r="Z5" s="83"/>
      <c r="AA5" s="83"/>
      <c r="AB5" s="83"/>
      <c r="AC5" s="83"/>
      <c r="AD5" s="83"/>
      <c r="AE5" s="83"/>
      <c r="AF5" s="83"/>
      <c r="AG5" s="83"/>
      <c r="AH5" s="83"/>
      <c r="AI5" s="83"/>
      <c r="AJ5" s="83"/>
    </row>
    <row r="6" spans="1:36" ht="5.25" customHeight="1" thickBot="1">
      <c r="J6" s="69"/>
      <c r="AH6" s="90"/>
      <c r="AI6" s="90"/>
      <c r="AJ6" s="91"/>
    </row>
    <row r="7" spans="1:36" s="92" customFormat="1" ht="13.5">
      <c r="A7" s="960" t="s">
        <v>102</v>
      </c>
      <c r="B7" s="961"/>
      <c r="C7" s="966" t="s">
        <v>103</v>
      </c>
      <c r="D7" s="969" t="s">
        <v>104</v>
      </c>
      <c r="E7" s="972" t="s">
        <v>77</v>
      </c>
      <c r="F7" s="943" t="s">
        <v>105</v>
      </c>
      <c r="G7" s="944"/>
      <c r="H7" s="944"/>
      <c r="I7" s="944"/>
      <c r="J7" s="944"/>
      <c r="K7" s="944"/>
      <c r="L7" s="945"/>
      <c r="M7" s="946" t="s">
        <v>106</v>
      </c>
      <c r="N7" s="944"/>
      <c r="O7" s="944"/>
      <c r="P7" s="944"/>
      <c r="Q7" s="944"/>
      <c r="R7" s="944"/>
      <c r="S7" s="947"/>
      <c r="T7" s="943" t="s">
        <v>107</v>
      </c>
      <c r="U7" s="944"/>
      <c r="V7" s="944"/>
      <c r="W7" s="944"/>
      <c r="X7" s="944"/>
      <c r="Y7" s="944"/>
      <c r="Z7" s="945"/>
      <c r="AA7" s="946" t="s">
        <v>108</v>
      </c>
      <c r="AB7" s="944"/>
      <c r="AC7" s="944"/>
      <c r="AD7" s="944"/>
      <c r="AE7" s="944"/>
      <c r="AF7" s="944"/>
      <c r="AG7" s="947"/>
      <c r="AH7" s="948" t="s">
        <v>109</v>
      </c>
      <c r="AI7" s="949"/>
      <c r="AJ7" s="953" t="s">
        <v>110</v>
      </c>
    </row>
    <row r="8" spans="1:36" s="92" customFormat="1" ht="15" customHeight="1">
      <c r="A8" s="962"/>
      <c r="B8" s="963"/>
      <c r="C8" s="967"/>
      <c r="D8" s="970"/>
      <c r="E8" s="973"/>
      <c r="F8" s="93"/>
      <c r="G8" s="94"/>
      <c r="H8" s="94"/>
      <c r="I8" s="94"/>
      <c r="J8" s="94"/>
      <c r="K8" s="94"/>
      <c r="L8" s="95"/>
      <c r="M8" s="93"/>
      <c r="N8" s="94"/>
      <c r="O8" s="94"/>
      <c r="P8" s="94"/>
      <c r="Q8" s="94"/>
      <c r="R8" s="94"/>
      <c r="S8" s="95"/>
      <c r="T8" s="93"/>
      <c r="U8" s="94"/>
      <c r="V8" s="94"/>
      <c r="W8" s="94"/>
      <c r="X8" s="94"/>
      <c r="Y8" s="94"/>
      <c r="Z8" s="95"/>
      <c r="AA8" s="93"/>
      <c r="AB8" s="94"/>
      <c r="AC8" s="94"/>
      <c r="AD8" s="94"/>
      <c r="AE8" s="94"/>
      <c r="AF8" s="94"/>
      <c r="AG8" s="95"/>
      <c r="AH8" s="950"/>
      <c r="AI8" s="938"/>
      <c r="AJ8" s="954"/>
    </row>
    <row r="9" spans="1:36" s="92" customFormat="1" ht="14.25" customHeight="1" thickBot="1">
      <c r="A9" s="964"/>
      <c r="B9" s="965"/>
      <c r="C9" s="968"/>
      <c r="D9" s="971"/>
      <c r="E9" s="974"/>
      <c r="F9" s="96" t="s">
        <v>111</v>
      </c>
      <c r="G9" s="97"/>
      <c r="H9" s="97"/>
      <c r="I9" s="97"/>
      <c r="J9" s="97"/>
      <c r="K9" s="97"/>
      <c r="L9" s="98"/>
      <c r="M9" s="96"/>
      <c r="N9" s="97"/>
      <c r="O9" s="97"/>
      <c r="P9" s="97"/>
      <c r="Q9" s="97"/>
      <c r="R9" s="97"/>
      <c r="S9" s="98"/>
      <c r="T9" s="96"/>
      <c r="U9" s="97"/>
      <c r="V9" s="97"/>
      <c r="W9" s="97"/>
      <c r="X9" s="97"/>
      <c r="Y9" s="97"/>
      <c r="Z9" s="98"/>
      <c r="AA9" s="96"/>
      <c r="AB9" s="97"/>
      <c r="AC9" s="97"/>
      <c r="AD9" s="97"/>
      <c r="AE9" s="97"/>
      <c r="AF9" s="97"/>
      <c r="AG9" s="98"/>
      <c r="AH9" s="951"/>
      <c r="AI9" s="952"/>
      <c r="AJ9" s="955"/>
    </row>
    <row r="10" spans="1:36" ht="16.5" customHeight="1">
      <c r="A10" s="956"/>
      <c r="B10" s="957"/>
      <c r="C10" s="99"/>
      <c r="D10" s="100"/>
      <c r="E10" s="101"/>
      <c r="F10" s="102"/>
      <c r="G10" s="103"/>
      <c r="H10" s="103"/>
      <c r="I10" s="103"/>
      <c r="J10" s="103"/>
      <c r="K10" s="103"/>
      <c r="L10" s="104"/>
      <c r="M10" s="100"/>
      <c r="N10" s="99"/>
      <c r="O10" s="99"/>
      <c r="P10" s="99"/>
      <c r="Q10" s="99"/>
      <c r="R10" s="99"/>
      <c r="S10" s="105"/>
      <c r="T10" s="106"/>
      <c r="U10" s="99"/>
      <c r="V10" s="99"/>
      <c r="W10" s="99"/>
      <c r="X10" s="99"/>
      <c r="Y10" s="99"/>
      <c r="Z10" s="101"/>
      <c r="AA10" s="100"/>
      <c r="AB10" s="99"/>
      <c r="AC10" s="99"/>
      <c r="AD10" s="99"/>
      <c r="AE10" s="99"/>
      <c r="AF10" s="99"/>
      <c r="AG10" s="105"/>
      <c r="AH10" s="958"/>
      <c r="AI10" s="959"/>
      <c r="AJ10" s="107"/>
    </row>
    <row r="11" spans="1:36" ht="16.5" customHeight="1">
      <c r="A11" s="935"/>
      <c r="B11" s="936"/>
      <c r="C11" s="103"/>
      <c r="D11" s="108"/>
      <c r="E11" s="109"/>
      <c r="F11" s="102"/>
      <c r="G11" s="103"/>
      <c r="H11" s="103"/>
      <c r="I11" s="103"/>
      <c r="J11" s="103"/>
      <c r="K11" s="103"/>
      <c r="L11" s="104"/>
      <c r="M11" s="102"/>
      <c r="N11" s="103"/>
      <c r="O11" s="103"/>
      <c r="P11" s="103"/>
      <c r="Q11" s="103"/>
      <c r="R11" s="103"/>
      <c r="S11" s="104"/>
      <c r="T11" s="102"/>
      <c r="U11" s="103"/>
      <c r="V11" s="103"/>
      <c r="W11" s="103"/>
      <c r="X11" s="103"/>
      <c r="Y11" s="103"/>
      <c r="Z11" s="104"/>
      <c r="AA11" s="102"/>
      <c r="AB11" s="103"/>
      <c r="AC11" s="103"/>
      <c r="AD11" s="103"/>
      <c r="AE11" s="103"/>
      <c r="AF11" s="103"/>
      <c r="AG11" s="104"/>
      <c r="AH11" s="937"/>
      <c r="AI11" s="938"/>
      <c r="AJ11" s="110"/>
    </row>
    <row r="12" spans="1:36" ht="16.5" customHeight="1">
      <c r="A12" s="935"/>
      <c r="B12" s="936"/>
      <c r="C12" s="103"/>
      <c r="D12" s="108"/>
      <c r="E12" s="109"/>
      <c r="F12" s="102"/>
      <c r="G12" s="103"/>
      <c r="H12" s="109"/>
      <c r="I12" s="103"/>
      <c r="J12" s="109"/>
      <c r="K12" s="103"/>
      <c r="L12" s="104"/>
      <c r="M12" s="102"/>
      <c r="N12" s="103"/>
      <c r="O12" s="109"/>
      <c r="P12" s="103"/>
      <c r="Q12" s="109"/>
      <c r="R12" s="103"/>
      <c r="S12" s="104"/>
      <c r="T12" s="102"/>
      <c r="U12" s="103"/>
      <c r="V12" s="109"/>
      <c r="W12" s="103"/>
      <c r="X12" s="109"/>
      <c r="Y12" s="103"/>
      <c r="Z12" s="104"/>
      <c r="AA12" s="102"/>
      <c r="AB12" s="103"/>
      <c r="AC12" s="109"/>
      <c r="AD12" s="103"/>
      <c r="AE12" s="109"/>
      <c r="AF12" s="103"/>
      <c r="AG12" s="104"/>
      <c r="AH12" s="937"/>
      <c r="AI12" s="938"/>
      <c r="AJ12" s="110"/>
    </row>
    <row r="13" spans="1:36" ht="16.5" customHeight="1">
      <c r="A13" s="935"/>
      <c r="B13" s="936"/>
      <c r="C13" s="103"/>
      <c r="D13" s="108"/>
      <c r="E13" s="109"/>
      <c r="F13" s="102"/>
      <c r="G13" s="109"/>
      <c r="H13" s="103"/>
      <c r="I13" s="109"/>
      <c r="J13" s="103"/>
      <c r="K13" s="109"/>
      <c r="L13" s="104"/>
      <c r="M13" s="102"/>
      <c r="N13" s="109"/>
      <c r="O13" s="103"/>
      <c r="P13" s="109"/>
      <c r="Q13" s="103"/>
      <c r="R13" s="109"/>
      <c r="S13" s="104"/>
      <c r="T13" s="102"/>
      <c r="U13" s="109"/>
      <c r="V13" s="103"/>
      <c r="W13" s="109"/>
      <c r="X13" s="103"/>
      <c r="Y13" s="109"/>
      <c r="Z13" s="104"/>
      <c r="AA13" s="102"/>
      <c r="AB13" s="109"/>
      <c r="AC13" s="103"/>
      <c r="AD13" s="109"/>
      <c r="AE13" s="103"/>
      <c r="AF13" s="109"/>
      <c r="AG13" s="104"/>
      <c r="AH13" s="937"/>
      <c r="AI13" s="938"/>
      <c r="AJ13" s="110"/>
    </row>
    <row r="14" spans="1:36" ht="16.5" customHeight="1">
      <c r="A14" s="935"/>
      <c r="B14" s="936"/>
      <c r="C14" s="103"/>
      <c r="D14" s="108"/>
      <c r="E14" s="109"/>
      <c r="F14" s="102"/>
      <c r="G14" s="109"/>
      <c r="H14" s="103"/>
      <c r="I14" s="109"/>
      <c r="J14" s="103"/>
      <c r="K14" s="109"/>
      <c r="L14" s="104"/>
      <c r="M14" s="102"/>
      <c r="N14" s="109"/>
      <c r="O14" s="103"/>
      <c r="P14" s="109"/>
      <c r="Q14" s="103"/>
      <c r="R14" s="109"/>
      <c r="S14" s="104"/>
      <c r="T14" s="102"/>
      <c r="U14" s="109"/>
      <c r="V14" s="103"/>
      <c r="W14" s="109"/>
      <c r="X14" s="103"/>
      <c r="Y14" s="109"/>
      <c r="Z14" s="104"/>
      <c r="AA14" s="102"/>
      <c r="AB14" s="109"/>
      <c r="AC14" s="103"/>
      <c r="AD14" s="109"/>
      <c r="AE14" s="103"/>
      <c r="AF14" s="109"/>
      <c r="AG14" s="104"/>
      <c r="AH14" s="937"/>
      <c r="AI14" s="938"/>
      <c r="AJ14" s="110"/>
    </row>
    <row r="15" spans="1:36" ht="16.5" customHeight="1">
      <c r="A15" s="935"/>
      <c r="B15" s="936"/>
      <c r="C15" s="103"/>
      <c r="D15" s="108"/>
      <c r="E15" s="109"/>
      <c r="F15" s="102"/>
      <c r="G15" s="103"/>
      <c r="H15" s="103"/>
      <c r="I15" s="109"/>
      <c r="J15" s="103"/>
      <c r="K15" s="103"/>
      <c r="L15" s="104"/>
      <c r="M15" s="102"/>
      <c r="N15" s="103"/>
      <c r="O15" s="103"/>
      <c r="P15" s="109"/>
      <c r="Q15" s="103"/>
      <c r="R15" s="103"/>
      <c r="S15" s="104"/>
      <c r="T15" s="102"/>
      <c r="U15" s="103"/>
      <c r="V15" s="103"/>
      <c r="W15" s="109"/>
      <c r="X15" s="103"/>
      <c r="Y15" s="103"/>
      <c r="Z15" s="104"/>
      <c r="AA15" s="102"/>
      <c r="AB15" s="103"/>
      <c r="AC15" s="103"/>
      <c r="AD15" s="109"/>
      <c r="AE15" s="103"/>
      <c r="AF15" s="103"/>
      <c r="AG15" s="104"/>
      <c r="AH15" s="937"/>
      <c r="AI15" s="938"/>
      <c r="AJ15" s="110"/>
    </row>
    <row r="16" spans="1:36" ht="16.5" customHeight="1">
      <c r="A16" s="935"/>
      <c r="B16" s="936"/>
      <c r="C16" s="103"/>
      <c r="D16" s="108"/>
      <c r="E16" s="109"/>
      <c r="F16" s="111"/>
      <c r="G16" s="112"/>
      <c r="H16" s="112"/>
      <c r="I16" s="112"/>
      <c r="J16" s="112"/>
      <c r="K16" s="112"/>
      <c r="L16" s="113"/>
      <c r="M16" s="111"/>
      <c r="N16" s="112"/>
      <c r="O16" s="112"/>
      <c r="P16" s="112"/>
      <c r="Q16" s="112"/>
      <c r="R16" s="112"/>
      <c r="S16" s="113"/>
      <c r="T16" s="111"/>
      <c r="U16" s="112"/>
      <c r="V16" s="112"/>
      <c r="W16" s="112"/>
      <c r="X16" s="112"/>
      <c r="Y16" s="112"/>
      <c r="Z16" s="113"/>
      <c r="AA16" s="111"/>
      <c r="AB16" s="112"/>
      <c r="AC16" s="112"/>
      <c r="AD16" s="112"/>
      <c r="AE16" s="112"/>
      <c r="AF16" s="112"/>
      <c r="AG16" s="113"/>
      <c r="AH16" s="937"/>
      <c r="AI16" s="938"/>
      <c r="AJ16" s="110"/>
    </row>
    <row r="17" spans="1:39" ht="16.5" customHeight="1">
      <c r="A17" s="935"/>
      <c r="B17" s="936"/>
      <c r="C17" s="103"/>
      <c r="D17" s="108"/>
      <c r="E17" s="109"/>
      <c r="F17" s="111"/>
      <c r="G17" s="112"/>
      <c r="H17" s="112"/>
      <c r="I17" s="112"/>
      <c r="J17" s="112"/>
      <c r="K17" s="112"/>
      <c r="L17" s="113"/>
      <c r="M17" s="111"/>
      <c r="N17" s="112"/>
      <c r="O17" s="112"/>
      <c r="P17" s="112"/>
      <c r="Q17" s="112"/>
      <c r="R17" s="112"/>
      <c r="S17" s="113"/>
      <c r="T17" s="111"/>
      <c r="U17" s="112"/>
      <c r="V17" s="112"/>
      <c r="W17" s="112"/>
      <c r="X17" s="112"/>
      <c r="Y17" s="112"/>
      <c r="Z17" s="113"/>
      <c r="AA17" s="111"/>
      <c r="AB17" s="112"/>
      <c r="AC17" s="112"/>
      <c r="AD17" s="112"/>
      <c r="AE17" s="112"/>
      <c r="AF17" s="112"/>
      <c r="AG17" s="113"/>
      <c r="AH17" s="937"/>
      <c r="AI17" s="938"/>
      <c r="AJ17" s="110"/>
    </row>
    <row r="18" spans="1:39" ht="16.5" customHeight="1">
      <c r="A18" s="935"/>
      <c r="B18" s="936"/>
      <c r="C18" s="103"/>
      <c r="D18" s="108"/>
      <c r="E18" s="109"/>
      <c r="F18" s="111"/>
      <c r="G18" s="112"/>
      <c r="H18" s="112"/>
      <c r="I18" s="112"/>
      <c r="J18" s="112"/>
      <c r="K18" s="112"/>
      <c r="L18" s="113"/>
      <c r="M18" s="111"/>
      <c r="N18" s="112"/>
      <c r="O18" s="112"/>
      <c r="P18" s="112"/>
      <c r="Q18" s="112"/>
      <c r="R18" s="112"/>
      <c r="S18" s="113"/>
      <c r="T18" s="111"/>
      <c r="U18" s="112"/>
      <c r="V18" s="112"/>
      <c r="W18" s="112"/>
      <c r="X18" s="112"/>
      <c r="Y18" s="112"/>
      <c r="Z18" s="113"/>
      <c r="AA18" s="111"/>
      <c r="AB18" s="112"/>
      <c r="AC18" s="112"/>
      <c r="AD18" s="112"/>
      <c r="AE18" s="112"/>
      <c r="AF18" s="112"/>
      <c r="AG18" s="113"/>
      <c r="AH18" s="937"/>
      <c r="AI18" s="938"/>
      <c r="AJ18" s="110"/>
    </row>
    <row r="19" spans="1:39" ht="16.5" customHeight="1">
      <c r="A19" s="935"/>
      <c r="B19" s="936"/>
      <c r="C19" s="103"/>
      <c r="D19" s="108"/>
      <c r="E19" s="109"/>
      <c r="F19" s="111"/>
      <c r="G19" s="112"/>
      <c r="H19" s="112"/>
      <c r="I19" s="112"/>
      <c r="J19" s="112"/>
      <c r="K19" s="112"/>
      <c r="L19" s="113"/>
      <c r="M19" s="114"/>
      <c r="N19" s="112"/>
      <c r="O19" s="112"/>
      <c r="P19" s="112"/>
      <c r="Q19" s="112"/>
      <c r="R19" s="112"/>
      <c r="S19" s="115"/>
      <c r="T19" s="111"/>
      <c r="U19" s="112"/>
      <c r="V19" s="112"/>
      <c r="W19" s="112"/>
      <c r="X19" s="112"/>
      <c r="Y19" s="112"/>
      <c r="Z19" s="113"/>
      <c r="AA19" s="114"/>
      <c r="AB19" s="112"/>
      <c r="AC19" s="112"/>
      <c r="AD19" s="112"/>
      <c r="AE19" s="112"/>
      <c r="AF19" s="112"/>
      <c r="AG19" s="115"/>
      <c r="AH19" s="937"/>
      <c r="AI19" s="938"/>
      <c r="AJ19" s="110"/>
    </row>
    <row r="20" spans="1:39" ht="16.5" customHeight="1">
      <c r="A20" s="935"/>
      <c r="B20" s="936"/>
      <c r="C20" s="103"/>
      <c r="D20" s="108"/>
      <c r="E20" s="104"/>
      <c r="F20" s="111"/>
      <c r="G20" s="112"/>
      <c r="H20" s="112"/>
      <c r="I20" s="112"/>
      <c r="J20" s="112"/>
      <c r="K20" s="112"/>
      <c r="L20" s="113"/>
      <c r="M20" s="114"/>
      <c r="N20" s="112"/>
      <c r="O20" s="112"/>
      <c r="P20" s="112"/>
      <c r="Q20" s="112"/>
      <c r="R20" s="112"/>
      <c r="S20" s="115"/>
      <c r="T20" s="111"/>
      <c r="U20" s="112"/>
      <c r="V20" s="112"/>
      <c r="W20" s="112"/>
      <c r="X20" s="112"/>
      <c r="Y20" s="112"/>
      <c r="Z20" s="113"/>
      <c r="AA20" s="114"/>
      <c r="AB20" s="112"/>
      <c r="AC20" s="112"/>
      <c r="AD20" s="112"/>
      <c r="AE20" s="112"/>
      <c r="AF20" s="112"/>
      <c r="AG20" s="115"/>
      <c r="AH20" s="937"/>
      <c r="AI20" s="938"/>
      <c r="AJ20" s="110"/>
    </row>
    <row r="21" spans="1:39" ht="16.5" customHeight="1">
      <c r="A21" s="935"/>
      <c r="B21" s="936"/>
      <c r="C21" s="99"/>
      <c r="D21" s="100"/>
      <c r="E21" s="101"/>
      <c r="F21" s="102"/>
      <c r="G21" s="103"/>
      <c r="H21" s="103"/>
      <c r="I21" s="103"/>
      <c r="J21" s="103"/>
      <c r="K21" s="103"/>
      <c r="L21" s="104"/>
      <c r="M21" s="114"/>
      <c r="N21" s="112"/>
      <c r="O21" s="112"/>
      <c r="P21" s="112"/>
      <c r="Q21" s="112"/>
      <c r="R21" s="112"/>
      <c r="S21" s="115"/>
      <c r="T21" s="111"/>
      <c r="U21" s="112"/>
      <c r="V21" s="112"/>
      <c r="W21" s="112"/>
      <c r="X21" s="112"/>
      <c r="Y21" s="112"/>
      <c r="Z21" s="113"/>
      <c r="AA21" s="114"/>
      <c r="AB21" s="112"/>
      <c r="AC21" s="112"/>
      <c r="AD21" s="112"/>
      <c r="AE21" s="112"/>
      <c r="AF21" s="112"/>
      <c r="AG21" s="115"/>
      <c r="AH21" s="937"/>
      <c r="AI21" s="938"/>
      <c r="AJ21" s="110"/>
    </row>
    <row r="22" spans="1:39" ht="16.5" customHeight="1" thickBot="1">
      <c r="A22" s="939"/>
      <c r="B22" s="940"/>
      <c r="C22" s="116"/>
      <c r="D22" s="117"/>
      <c r="E22" s="118"/>
      <c r="F22" s="119"/>
      <c r="G22" s="116"/>
      <c r="H22" s="116"/>
      <c r="I22" s="116"/>
      <c r="J22" s="116"/>
      <c r="K22" s="116"/>
      <c r="L22" s="120"/>
      <c r="M22" s="121"/>
      <c r="N22" s="122"/>
      <c r="O22" s="122"/>
      <c r="P22" s="122"/>
      <c r="Q22" s="122"/>
      <c r="R22" s="122"/>
      <c r="S22" s="123"/>
      <c r="T22" s="124"/>
      <c r="U22" s="122"/>
      <c r="V22" s="122"/>
      <c r="W22" s="122"/>
      <c r="X22" s="122"/>
      <c r="Y22" s="122"/>
      <c r="Z22" s="125"/>
      <c r="AA22" s="121"/>
      <c r="AB22" s="122"/>
      <c r="AC22" s="122"/>
      <c r="AD22" s="122"/>
      <c r="AE22" s="122"/>
      <c r="AF22" s="122"/>
      <c r="AG22" s="123"/>
      <c r="AH22" s="941"/>
      <c r="AI22" s="942"/>
      <c r="AJ22" s="126"/>
    </row>
    <row r="23" spans="1:39" ht="16.5" customHeight="1" thickTop="1" thickBot="1">
      <c r="A23" s="923" t="s">
        <v>112</v>
      </c>
      <c r="B23" s="924"/>
      <c r="C23" s="924"/>
      <c r="D23" s="924"/>
      <c r="E23" s="925"/>
      <c r="F23" s="127"/>
      <c r="G23" s="128"/>
      <c r="H23" s="128"/>
      <c r="I23" s="128"/>
      <c r="J23" s="128"/>
      <c r="K23" s="128"/>
      <c r="L23" s="129"/>
      <c r="M23" s="127"/>
      <c r="N23" s="128"/>
      <c r="O23" s="128"/>
      <c r="P23" s="128"/>
      <c r="Q23" s="128"/>
      <c r="R23" s="128"/>
      <c r="S23" s="130"/>
      <c r="T23" s="127"/>
      <c r="U23" s="128"/>
      <c r="V23" s="128"/>
      <c r="W23" s="128"/>
      <c r="X23" s="128"/>
      <c r="Y23" s="128"/>
      <c r="Z23" s="131"/>
      <c r="AA23" s="127"/>
      <c r="AB23" s="128"/>
      <c r="AC23" s="128"/>
      <c r="AD23" s="128"/>
      <c r="AE23" s="128"/>
      <c r="AF23" s="128"/>
      <c r="AG23" s="130"/>
      <c r="AH23" s="926"/>
      <c r="AI23" s="927"/>
      <c r="AJ23" s="132"/>
    </row>
    <row r="24" spans="1:39" ht="16.5" customHeight="1" thickTop="1" thickBot="1">
      <c r="A24" s="928" t="s">
        <v>113</v>
      </c>
      <c r="B24" s="929"/>
      <c r="C24" s="929"/>
      <c r="D24" s="929"/>
      <c r="E24" s="930"/>
      <c r="F24" s="133"/>
      <c r="G24" s="134"/>
      <c r="H24" s="134"/>
      <c r="I24" s="134"/>
      <c r="J24" s="134"/>
      <c r="K24" s="134"/>
      <c r="L24" s="135"/>
      <c r="M24" s="133"/>
      <c r="N24" s="134"/>
      <c r="O24" s="134"/>
      <c r="P24" s="134"/>
      <c r="Q24" s="134"/>
      <c r="R24" s="134"/>
      <c r="S24" s="136"/>
      <c r="T24" s="133"/>
      <c r="U24" s="134"/>
      <c r="V24" s="134"/>
      <c r="W24" s="134"/>
      <c r="X24" s="134"/>
      <c r="Y24" s="134"/>
      <c r="Z24" s="135"/>
      <c r="AA24" s="133"/>
      <c r="AB24" s="134"/>
      <c r="AC24" s="134"/>
      <c r="AD24" s="134"/>
      <c r="AE24" s="134"/>
      <c r="AF24" s="134"/>
      <c r="AG24" s="136"/>
      <c r="AH24" s="931"/>
      <c r="AI24" s="932"/>
      <c r="AJ24" s="137"/>
    </row>
    <row r="25" spans="1:39" ht="4.5" customHeight="1">
      <c r="B25" s="85"/>
      <c r="C25" s="85"/>
      <c r="D25" s="85"/>
      <c r="E25" s="85"/>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85"/>
    </row>
    <row r="26" spans="1:39" ht="13.5" customHeight="1" thickBot="1">
      <c r="B26" s="85"/>
      <c r="C26" s="85"/>
      <c r="D26" s="85"/>
      <c r="E26" s="91" t="s">
        <v>114</v>
      </c>
      <c r="F26" s="68">
        <v>1</v>
      </c>
      <c r="G26" s="68" t="s">
        <v>115</v>
      </c>
    </row>
    <row r="27" spans="1:39" ht="13.5" customHeight="1">
      <c r="A27" s="139" t="s">
        <v>116</v>
      </c>
      <c r="B27" s="933" t="s">
        <v>117</v>
      </c>
      <c r="C27" s="933"/>
      <c r="D27" s="934"/>
      <c r="F27" s="68">
        <v>2</v>
      </c>
      <c r="G27" s="914" t="s">
        <v>118</v>
      </c>
      <c r="H27" s="914"/>
      <c r="I27" s="914"/>
      <c r="J27" s="914"/>
      <c r="K27" s="914"/>
      <c r="L27" s="914"/>
      <c r="M27" s="914"/>
      <c r="N27" s="914"/>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140"/>
      <c r="AL27" s="140"/>
      <c r="AM27" s="140"/>
    </row>
    <row r="28" spans="1:39" ht="13.5" customHeight="1">
      <c r="A28" s="102" t="s">
        <v>119</v>
      </c>
      <c r="B28" s="912" t="s">
        <v>120</v>
      </c>
      <c r="C28" s="912"/>
      <c r="D28" s="913"/>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140"/>
      <c r="AL28" s="140"/>
      <c r="AM28" s="140"/>
    </row>
    <row r="29" spans="1:39" ht="13.5" customHeight="1">
      <c r="A29" s="102" t="s">
        <v>121</v>
      </c>
      <c r="B29" s="912" t="s">
        <v>120</v>
      </c>
      <c r="C29" s="912"/>
      <c r="D29" s="913"/>
      <c r="G29" s="914"/>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140"/>
      <c r="AL29" s="140"/>
      <c r="AM29" s="140"/>
    </row>
    <row r="30" spans="1:39" ht="13.5" customHeight="1" thickBot="1">
      <c r="A30" s="119" t="s">
        <v>122</v>
      </c>
      <c r="B30" s="912" t="s">
        <v>120</v>
      </c>
      <c r="C30" s="912"/>
      <c r="D30" s="913"/>
      <c r="F30" s="68">
        <v>3</v>
      </c>
      <c r="G30" s="914" t="s">
        <v>123</v>
      </c>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140"/>
      <c r="AL30" s="140"/>
      <c r="AM30" s="140"/>
    </row>
    <row r="31" spans="1:39" ht="13.5" customHeight="1" thickTop="1" thickBot="1">
      <c r="A31" s="915" t="s">
        <v>124</v>
      </c>
      <c r="B31" s="916" t="s">
        <v>120</v>
      </c>
      <c r="C31" s="916"/>
      <c r="D31" s="917"/>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140"/>
      <c r="AL31" s="140"/>
      <c r="AM31" s="140"/>
    </row>
    <row r="32" spans="1:39" ht="13.5" customHeight="1" thickTop="1" thickBot="1">
      <c r="A32" s="915"/>
      <c r="B32" s="916"/>
      <c r="C32" s="916"/>
      <c r="D32" s="917"/>
      <c r="G32" s="141"/>
      <c r="H32" s="918" t="s">
        <v>125</v>
      </c>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141"/>
      <c r="AL32" s="141"/>
      <c r="AM32" s="141"/>
    </row>
    <row r="33" spans="1:43" ht="13.5" customHeight="1" thickTop="1" thickBot="1">
      <c r="A33" s="919" t="s">
        <v>126</v>
      </c>
      <c r="B33" s="916" t="s">
        <v>58</v>
      </c>
      <c r="C33" s="916"/>
      <c r="D33" s="917"/>
      <c r="G33" s="141"/>
      <c r="H33" s="918"/>
      <c r="I33" s="918"/>
      <c r="J33" s="918"/>
      <c r="K33" s="918"/>
      <c r="L33" s="918"/>
      <c r="M33" s="918"/>
      <c r="N33" s="918"/>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141"/>
      <c r="AL33" s="141"/>
      <c r="AM33" s="141"/>
    </row>
    <row r="34" spans="1:43" s="92" customFormat="1" ht="14.25" customHeight="1" thickTop="1" thickBot="1">
      <c r="A34" s="920"/>
      <c r="B34" s="921"/>
      <c r="C34" s="921"/>
      <c r="D34" s="922"/>
      <c r="E34" s="142"/>
      <c r="F34" s="142"/>
      <c r="G34" s="143"/>
      <c r="H34" s="144" t="s">
        <v>127</v>
      </c>
      <c r="I34" s="144"/>
      <c r="J34" s="145"/>
      <c r="K34" s="145"/>
      <c r="L34" s="145"/>
      <c r="M34" s="145"/>
      <c r="N34" s="145"/>
      <c r="O34" s="145"/>
      <c r="P34" s="145"/>
      <c r="Q34" s="145"/>
      <c r="R34" s="145"/>
      <c r="S34" s="145"/>
      <c r="T34" s="145"/>
      <c r="U34" s="145"/>
      <c r="V34" s="145"/>
      <c r="W34" s="145"/>
      <c r="X34" s="145"/>
      <c r="Y34" s="145"/>
      <c r="AA34" s="145"/>
      <c r="AB34" s="145"/>
      <c r="AC34" s="145"/>
      <c r="AD34" s="145"/>
      <c r="AE34" s="145"/>
      <c r="AF34" s="145"/>
      <c r="AG34" s="145"/>
      <c r="AH34" s="145"/>
      <c r="AI34" s="145"/>
      <c r="AJ34" s="145"/>
      <c r="AK34" s="145"/>
      <c r="AL34" s="145"/>
      <c r="AM34" s="143"/>
      <c r="AN34" s="143"/>
      <c r="AO34" s="143"/>
      <c r="AP34" s="143"/>
      <c r="AQ34" s="146"/>
    </row>
    <row r="35" spans="1:43" ht="13.5" customHeight="1">
      <c r="A35" s="92"/>
      <c r="B35" s="92"/>
      <c r="C35" s="92"/>
      <c r="D35" s="142"/>
      <c r="F35" s="68">
        <v>4</v>
      </c>
      <c r="G35" s="908" t="s">
        <v>128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row>
    <row r="36" spans="1:43" ht="13.5" customHeight="1">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row>
    <row r="37" spans="1:43" ht="13.5" customHeight="1">
      <c r="G37" s="908"/>
      <c r="H37" s="908"/>
      <c r="I37" s="908"/>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8"/>
      <c r="AJ37" s="908"/>
    </row>
    <row r="38" spans="1:43" ht="13.5" customHeight="1">
      <c r="F38" s="68">
        <v>5</v>
      </c>
      <c r="G38" s="68" t="s">
        <v>129</v>
      </c>
    </row>
    <row r="39" spans="1:43">
      <c r="F39" s="68">
        <v>6</v>
      </c>
      <c r="G39" s="68" t="s">
        <v>130</v>
      </c>
    </row>
  </sheetData>
  <mergeCells count="60">
    <mergeCell ref="R5:S5"/>
    <mergeCell ref="A4:B4"/>
    <mergeCell ref="D4:E4"/>
    <mergeCell ref="G4:S4"/>
    <mergeCell ref="U4:AD4"/>
    <mergeCell ref="AF4:AJ4"/>
    <mergeCell ref="T7:Z7"/>
    <mergeCell ref="AA7:AG7"/>
    <mergeCell ref="AH7:AI9"/>
    <mergeCell ref="AJ7:AJ9"/>
    <mergeCell ref="A10:B10"/>
    <mergeCell ref="AH10:AI10"/>
    <mergeCell ref="A7:B9"/>
    <mergeCell ref="C7:C9"/>
    <mergeCell ref="D7:D9"/>
    <mergeCell ref="E7:E9"/>
    <mergeCell ref="F7:L7"/>
    <mergeCell ref="M7:S7"/>
    <mergeCell ref="A11:B11"/>
    <mergeCell ref="AH11:AI11"/>
    <mergeCell ref="A12:B12"/>
    <mergeCell ref="AH12:AI12"/>
    <mergeCell ref="A13:B13"/>
    <mergeCell ref="AH13:AI13"/>
    <mergeCell ref="A14:B14"/>
    <mergeCell ref="AH14:AI14"/>
    <mergeCell ref="A15:B15"/>
    <mergeCell ref="AH15:AI15"/>
    <mergeCell ref="A16:B16"/>
    <mergeCell ref="AH16:AI16"/>
    <mergeCell ref="AH21:AI21"/>
    <mergeCell ref="A22:B22"/>
    <mergeCell ref="AH22:AI22"/>
    <mergeCell ref="A17:B17"/>
    <mergeCell ref="AH17:AI17"/>
    <mergeCell ref="A18:B18"/>
    <mergeCell ref="AH18:AI18"/>
    <mergeCell ref="A19:B19"/>
    <mergeCell ref="AH19:AI19"/>
    <mergeCell ref="A31:A32"/>
    <mergeCell ref="B31:D32"/>
    <mergeCell ref="H32:AJ33"/>
    <mergeCell ref="A33:A34"/>
    <mergeCell ref="B33:D34"/>
    <mergeCell ref="G35:AJ37"/>
    <mergeCell ref="R2:AA2"/>
    <mergeCell ref="R3:AA3"/>
    <mergeCell ref="B30:D30"/>
    <mergeCell ref="G30:AJ31"/>
    <mergeCell ref="A23:E23"/>
    <mergeCell ref="AH23:AI23"/>
    <mergeCell ref="A24:E24"/>
    <mergeCell ref="AH24:AI24"/>
    <mergeCell ref="B27:D27"/>
    <mergeCell ref="G27:AJ29"/>
    <mergeCell ref="B28:D28"/>
    <mergeCell ref="B29:D29"/>
    <mergeCell ref="A20:B20"/>
    <mergeCell ref="AH20:AI20"/>
    <mergeCell ref="A21:B21"/>
  </mergeCells>
  <phoneticPr fontId="1"/>
  <pageMargins left="0.62992125984251968" right="0.62992125984251968" top="0.51181102362204722" bottom="0.11811023622047245" header="0.51181102362204722" footer="0.1181102362204724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Q39"/>
  <sheetViews>
    <sheetView view="pageBreakPreview" zoomScaleNormal="100" zoomScaleSheetLayoutView="100" workbookViewId="0"/>
  </sheetViews>
  <sheetFormatPr defaultRowHeight="12"/>
  <cols>
    <col min="1" max="1" width="9" style="147" customWidth="1"/>
    <col min="2" max="3" width="4.125" style="147" customWidth="1"/>
    <col min="4" max="4" width="11.625" style="147" customWidth="1"/>
    <col min="5" max="5" width="13.625" style="147" customWidth="1"/>
    <col min="6" max="33" width="2.625" style="147" customWidth="1"/>
    <col min="34" max="35" width="5.625" style="147" customWidth="1"/>
    <col min="36" max="36" width="7.375" style="147" customWidth="1"/>
    <col min="37" max="256" width="9" style="147"/>
    <col min="257" max="257" width="9" style="147" customWidth="1"/>
    <col min="258" max="259" width="4.125" style="147" customWidth="1"/>
    <col min="260" max="260" width="11.625" style="147" customWidth="1"/>
    <col min="261" max="261" width="13.625" style="147" customWidth="1"/>
    <col min="262" max="289" width="2.625" style="147" customWidth="1"/>
    <col min="290" max="291" width="5.625" style="147" customWidth="1"/>
    <col min="292" max="292" width="7.375" style="147" customWidth="1"/>
    <col min="293" max="512" width="9" style="147"/>
    <col min="513" max="513" width="9" style="147" customWidth="1"/>
    <col min="514" max="515" width="4.125" style="147" customWidth="1"/>
    <col min="516" max="516" width="11.625" style="147" customWidth="1"/>
    <col min="517" max="517" width="13.625" style="147" customWidth="1"/>
    <col min="518" max="545" width="2.625" style="147" customWidth="1"/>
    <col min="546" max="547" width="5.625" style="147" customWidth="1"/>
    <col min="548" max="548" width="7.375" style="147" customWidth="1"/>
    <col min="549" max="768" width="9" style="147"/>
    <col min="769" max="769" width="9" style="147" customWidth="1"/>
    <col min="770" max="771" width="4.125" style="147" customWidth="1"/>
    <col min="772" max="772" width="11.625" style="147" customWidth="1"/>
    <col min="773" max="773" width="13.625" style="147" customWidth="1"/>
    <col min="774" max="801" width="2.625" style="147" customWidth="1"/>
    <col min="802" max="803" width="5.625" style="147" customWidth="1"/>
    <col min="804" max="804" width="7.375" style="147" customWidth="1"/>
    <col min="805" max="1024" width="9" style="147"/>
    <col min="1025" max="1025" width="9" style="147" customWidth="1"/>
    <col min="1026" max="1027" width="4.125" style="147" customWidth="1"/>
    <col min="1028" max="1028" width="11.625" style="147" customWidth="1"/>
    <col min="1029" max="1029" width="13.625" style="147" customWidth="1"/>
    <col min="1030" max="1057" width="2.625" style="147" customWidth="1"/>
    <col min="1058" max="1059" width="5.625" style="147" customWidth="1"/>
    <col min="1060" max="1060" width="7.375" style="147" customWidth="1"/>
    <col min="1061" max="1280" width="9" style="147"/>
    <col min="1281" max="1281" width="9" style="147" customWidth="1"/>
    <col min="1282" max="1283" width="4.125" style="147" customWidth="1"/>
    <col min="1284" max="1284" width="11.625" style="147" customWidth="1"/>
    <col min="1285" max="1285" width="13.625" style="147" customWidth="1"/>
    <col min="1286" max="1313" width="2.625" style="147" customWidth="1"/>
    <col min="1314" max="1315" width="5.625" style="147" customWidth="1"/>
    <col min="1316" max="1316" width="7.375" style="147" customWidth="1"/>
    <col min="1317" max="1536" width="9" style="147"/>
    <col min="1537" max="1537" width="9" style="147" customWidth="1"/>
    <col min="1538" max="1539" width="4.125" style="147" customWidth="1"/>
    <col min="1540" max="1540" width="11.625" style="147" customWidth="1"/>
    <col min="1541" max="1541" width="13.625" style="147" customWidth="1"/>
    <col min="1542" max="1569" width="2.625" style="147" customWidth="1"/>
    <col min="1570" max="1571" width="5.625" style="147" customWidth="1"/>
    <col min="1572" max="1572" width="7.375" style="147" customWidth="1"/>
    <col min="1573" max="1792" width="9" style="147"/>
    <col min="1793" max="1793" width="9" style="147" customWidth="1"/>
    <col min="1794" max="1795" width="4.125" style="147" customWidth="1"/>
    <col min="1796" max="1796" width="11.625" style="147" customWidth="1"/>
    <col min="1797" max="1797" width="13.625" style="147" customWidth="1"/>
    <col min="1798" max="1825" width="2.625" style="147" customWidth="1"/>
    <col min="1826" max="1827" width="5.625" style="147" customWidth="1"/>
    <col min="1828" max="1828" width="7.375" style="147" customWidth="1"/>
    <col min="1829" max="2048" width="9" style="147"/>
    <col min="2049" max="2049" width="9" style="147" customWidth="1"/>
    <col min="2050" max="2051" width="4.125" style="147" customWidth="1"/>
    <col min="2052" max="2052" width="11.625" style="147" customWidth="1"/>
    <col min="2053" max="2053" width="13.625" style="147" customWidth="1"/>
    <col min="2054" max="2081" width="2.625" style="147" customWidth="1"/>
    <col min="2082" max="2083" width="5.625" style="147" customWidth="1"/>
    <col min="2084" max="2084" width="7.375" style="147" customWidth="1"/>
    <col min="2085" max="2304" width="9" style="147"/>
    <col min="2305" max="2305" width="9" style="147" customWidth="1"/>
    <col min="2306" max="2307" width="4.125" style="147" customWidth="1"/>
    <col min="2308" max="2308" width="11.625" style="147" customWidth="1"/>
    <col min="2309" max="2309" width="13.625" style="147" customWidth="1"/>
    <col min="2310" max="2337" width="2.625" style="147" customWidth="1"/>
    <col min="2338" max="2339" width="5.625" style="147" customWidth="1"/>
    <col min="2340" max="2340" width="7.375" style="147" customWidth="1"/>
    <col min="2341" max="2560" width="9" style="147"/>
    <col min="2561" max="2561" width="9" style="147" customWidth="1"/>
    <col min="2562" max="2563" width="4.125" style="147" customWidth="1"/>
    <col min="2564" max="2564" width="11.625" style="147" customWidth="1"/>
    <col min="2565" max="2565" width="13.625" style="147" customWidth="1"/>
    <col min="2566" max="2593" width="2.625" style="147" customWidth="1"/>
    <col min="2594" max="2595" width="5.625" style="147" customWidth="1"/>
    <col min="2596" max="2596" width="7.375" style="147" customWidth="1"/>
    <col min="2597" max="2816" width="9" style="147"/>
    <col min="2817" max="2817" width="9" style="147" customWidth="1"/>
    <col min="2818" max="2819" width="4.125" style="147" customWidth="1"/>
    <col min="2820" max="2820" width="11.625" style="147" customWidth="1"/>
    <col min="2821" max="2821" width="13.625" style="147" customWidth="1"/>
    <col min="2822" max="2849" width="2.625" style="147" customWidth="1"/>
    <col min="2850" max="2851" width="5.625" style="147" customWidth="1"/>
    <col min="2852" max="2852" width="7.375" style="147" customWidth="1"/>
    <col min="2853" max="3072" width="9" style="147"/>
    <col min="3073" max="3073" width="9" style="147" customWidth="1"/>
    <col min="3074" max="3075" width="4.125" style="147" customWidth="1"/>
    <col min="3076" max="3076" width="11.625" style="147" customWidth="1"/>
    <col min="3077" max="3077" width="13.625" style="147" customWidth="1"/>
    <col min="3078" max="3105" width="2.625" style="147" customWidth="1"/>
    <col min="3106" max="3107" width="5.625" style="147" customWidth="1"/>
    <col min="3108" max="3108" width="7.375" style="147" customWidth="1"/>
    <col min="3109" max="3328" width="9" style="147"/>
    <col min="3329" max="3329" width="9" style="147" customWidth="1"/>
    <col min="3330" max="3331" width="4.125" style="147" customWidth="1"/>
    <col min="3332" max="3332" width="11.625" style="147" customWidth="1"/>
    <col min="3333" max="3333" width="13.625" style="147" customWidth="1"/>
    <col min="3334" max="3361" width="2.625" style="147" customWidth="1"/>
    <col min="3362" max="3363" width="5.625" style="147" customWidth="1"/>
    <col min="3364" max="3364" width="7.375" style="147" customWidth="1"/>
    <col min="3365" max="3584" width="9" style="147"/>
    <col min="3585" max="3585" width="9" style="147" customWidth="1"/>
    <col min="3586" max="3587" width="4.125" style="147" customWidth="1"/>
    <col min="3588" max="3588" width="11.625" style="147" customWidth="1"/>
    <col min="3589" max="3589" width="13.625" style="147" customWidth="1"/>
    <col min="3590" max="3617" width="2.625" style="147" customWidth="1"/>
    <col min="3618" max="3619" width="5.625" style="147" customWidth="1"/>
    <col min="3620" max="3620" width="7.375" style="147" customWidth="1"/>
    <col min="3621" max="3840" width="9" style="147"/>
    <col min="3841" max="3841" width="9" style="147" customWidth="1"/>
    <col min="3842" max="3843" width="4.125" style="147" customWidth="1"/>
    <col min="3844" max="3844" width="11.625" style="147" customWidth="1"/>
    <col min="3845" max="3845" width="13.625" style="147" customWidth="1"/>
    <col min="3846" max="3873" width="2.625" style="147" customWidth="1"/>
    <col min="3874" max="3875" width="5.625" style="147" customWidth="1"/>
    <col min="3876" max="3876" width="7.375" style="147" customWidth="1"/>
    <col min="3877" max="4096" width="9" style="147"/>
    <col min="4097" max="4097" width="9" style="147" customWidth="1"/>
    <col min="4098" max="4099" width="4.125" style="147" customWidth="1"/>
    <col min="4100" max="4100" width="11.625" style="147" customWidth="1"/>
    <col min="4101" max="4101" width="13.625" style="147" customWidth="1"/>
    <col min="4102" max="4129" width="2.625" style="147" customWidth="1"/>
    <col min="4130" max="4131" width="5.625" style="147" customWidth="1"/>
    <col min="4132" max="4132" width="7.375" style="147" customWidth="1"/>
    <col min="4133" max="4352" width="9" style="147"/>
    <col min="4353" max="4353" width="9" style="147" customWidth="1"/>
    <col min="4354" max="4355" width="4.125" style="147" customWidth="1"/>
    <col min="4356" max="4356" width="11.625" style="147" customWidth="1"/>
    <col min="4357" max="4357" width="13.625" style="147" customWidth="1"/>
    <col min="4358" max="4385" width="2.625" style="147" customWidth="1"/>
    <col min="4386" max="4387" width="5.625" style="147" customWidth="1"/>
    <col min="4388" max="4388" width="7.375" style="147" customWidth="1"/>
    <col min="4389" max="4608" width="9" style="147"/>
    <col min="4609" max="4609" width="9" style="147" customWidth="1"/>
    <col min="4610" max="4611" width="4.125" style="147" customWidth="1"/>
    <col min="4612" max="4612" width="11.625" style="147" customWidth="1"/>
    <col min="4613" max="4613" width="13.625" style="147" customWidth="1"/>
    <col min="4614" max="4641" width="2.625" style="147" customWidth="1"/>
    <col min="4642" max="4643" width="5.625" style="147" customWidth="1"/>
    <col min="4644" max="4644" width="7.375" style="147" customWidth="1"/>
    <col min="4645" max="4864" width="9" style="147"/>
    <col min="4865" max="4865" width="9" style="147" customWidth="1"/>
    <col min="4866" max="4867" width="4.125" style="147" customWidth="1"/>
    <col min="4868" max="4868" width="11.625" style="147" customWidth="1"/>
    <col min="4869" max="4869" width="13.625" style="147" customWidth="1"/>
    <col min="4870" max="4897" width="2.625" style="147" customWidth="1"/>
    <col min="4898" max="4899" width="5.625" style="147" customWidth="1"/>
    <col min="4900" max="4900" width="7.375" style="147" customWidth="1"/>
    <col min="4901" max="5120" width="9" style="147"/>
    <col min="5121" max="5121" width="9" style="147" customWidth="1"/>
    <col min="5122" max="5123" width="4.125" style="147" customWidth="1"/>
    <col min="5124" max="5124" width="11.625" style="147" customWidth="1"/>
    <col min="5125" max="5125" width="13.625" style="147" customWidth="1"/>
    <col min="5126" max="5153" width="2.625" style="147" customWidth="1"/>
    <col min="5154" max="5155" width="5.625" style="147" customWidth="1"/>
    <col min="5156" max="5156" width="7.375" style="147" customWidth="1"/>
    <col min="5157" max="5376" width="9" style="147"/>
    <col min="5377" max="5377" width="9" style="147" customWidth="1"/>
    <col min="5378" max="5379" width="4.125" style="147" customWidth="1"/>
    <col min="5380" max="5380" width="11.625" style="147" customWidth="1"/>
    <col min="5381" max="5381" width="13.625" style="147" customWidth="1"/>
    <col min="5382" max="5409" width="2.625" style="147" customWidth="1"/>
    <col min="5410" max="5411" width="5.625" style="147" customWidth="1"/>
    <col min="5412" max="5412" width="7.375" style="147" customWidth="1"/>
    <col min="5413" max="5632" width="9" style="147"/>
    <col min="5633" max="5633" width="9" style="147" customWidth="1"/>
    <col min="5634" max="5635" width="4.125" style="147" customWidth="1"/>
    <col min="5636" max="5636" width="11.625" style="147" customWidth="1"/>
    <col min="5637" max="5637" width="13.625" style="147" customWidth="1"/>
    <col min="5638" max="5665" width="2.625" style="147" customWidth="1"/>
    <col min="5666" max="5667" width="5.625" style="147" customWidth="1"/>
    <col min="5668" max="5668" width="7.375" style="147" customWidth="1"/>
    <col min="5669" max="5888" width="9" style="147"/>
    <col min="5889" max="5889" width="9" style="147" customWidth="1"/>
    <col min="5890" max="5891" width="4.125" style="147" customWidth="1"/>
    <col min="5892" max="5892" width="11.625" style="147" customWidth="1"/>
    <col min="5893" max="5893" width="13.625" style="147" customWidth="1"/>
    <col min="5894" max="5921" width="2.625" style="147" customWidth="1"/>
    <col min="5922" max="5923" width="5.625" style="147" customWidth="1"/>
    <col min="5924" max="5924" width="7.375" style="147" customWidth="1"/>
    <col min="5925" max="6144" width="9" style="147"/>
    <col min="6145" max="6145" width="9" style="147" customWidth="1"/>
    <col min="6146" max="6147" width="4.125" style="147" customWidth="1"/>
    <col min="6148" max="6148" width="11.625" style="147" customWidth="1"/>
    <col min="6149" max="6149" width="13.625" style="147" customWidth="1"/>
    <col min="6150" max="6177" width="2.625" style="147" customWidth="1"/>
    <col min="6178" max="6179" width="5.625" style="147" customWidth="1"/>
    <col min="6180" max="6180" width="7.375" style="147" customWidth="1"/>
    <col min="6181" max="6400" width="9" style="147"/>
    <col min="6401" max="6401" width="9" style="147" customWidth="1"/>
    <col min="6402" max="6403" width="4.125" style="147" customWidth="1"/>
    <col min="6404" max="6404" width="11.625" style="147" customWidth="1"/>
    <col min="6405" max="6405" width="13.625" style="147" customWidth="1"/>
    <col min="6406" max="6433" width="2.625" style="147" customWidth="1"/>
    <col min="6434" max="6435" width="5.625" style="147" customWidth="1"/>
    <col min="6436" max="6436" width="7.375" style="147" customWidth="1"/>
    <col min="6437" max="6656" width="9" style="147"/>
    <col min="6657" max="6657" width="9" style="147" customWidth="1"/>
    <col min="6658" max="6659" width="4.125" style="147" customWidth="1"/>
    <col min="6660" max="6660" width="11.625" style="147" customWidth="1"/>
    <col min="6661" max="6661" width="13.625" style="147" customWidth="1"/>
    <col min="6662" max="6689" width="2.625" style="147" customWidth="1"/>
    <col min="6690" max="6691" width="5.625" style="147" customWidth="1"/>
    <col min="6692" max="6692" width="7.375" style="147" customWidth="1"/>
    <col min="6693" max="6912" width="9" style="147"/>
    <col min="6913" max="6913" width="9" style="147" customWidth="1"/>
    <col min="6914" max="6915" width="4.125" style="147" customWidth="1"/>
    <col min="6916" max="6916" width="11.625" style="147" customWidth="1"/>
    <col min="6917" max="6917" width="13.625" style="147" customWidth="1"/>
    <col min="6918" max="6945" width="2.625" style="147" customWidth="1"/>
    <col min="6946" max="6947" width="5.625" style="147" customWidth="1"/>
    <col min="6948" max="6948" width="7.375" style="147" customWidth="1"/>
    <col min="6949" max="7168" width="9" style="147"/>
    <col min="7169" max="7169" width="9" style="147" customWidth="1"/>
    <col min="7170" max="7171" width="4.125" style="147" customWidth="1"/>
    <col min="7172" max="7172" width="11.625" style="147" customWidth="1"/>
    <col min="7173" max="7173" width="13.625" style="147" customWidth="1"/>
    <col min="7174" max="7201" width="2.625" style="147" customWidth="1"/>
    <col min="7202" max="7203" width="5.625" style="147" customWidth="1"/>
    <col min="7204" max="7204" width="7.375" style="147" customWidth="1"/>
    <col min="7205" max="7424" width="9" style="147"/>
    <col min="7425" max="7425" width="9" style="147" customWidth="1"/>
    <col min="7426" max="7427" width="4.125" style="147" customWidth="1"/>
    <col min="7428" max="7428" width="11.625" style="147" customWidth="1"/>
    <col min="7429" max="7429" width="13.625" style="147" customWidth="1"/>
    <col min="7430" max="7457" width="2.625" style="147" customWidth="1"/>
    <col min="7458" max="7459" width="5.625" style="147" customWidth="1"/>
    <col min="7460" max="7460" width="7.375" style="147" customWidth="1"/>
    <col min="7461" max="7680" width="9" style="147"/>
    <col min="7681" max="7681" width="9" style="147" customWidth="1"/>
    <col min="7682" max="7683" width="4.125" style="147" customWidth="1"/>
    <col min="7684" max="7684" width="11.625" style="147" customWidth="1"/>
    <col min="7685" max="7685" width="13.625" style="147" customWidth="1"/>
    <col min="7686" max="7713" width="2.625" style="147" customWidth="1"/>
    <col min="7714" max="7715" width="5.625" style="147" customWidth="1"/>
    <col min="7716" max="7716" width="7.375" style="147" customWidth="1"/>
    <col min="7717" max="7936" width="9" style="147"/>
    <col min="7937" max="7937" width="9" style="147" customWidth="1"/>
    <col min="7938" max="7939" width="4.125" style="147" customWidth="1"/>
    <col min="7940" max="7940" width="11.625" style="147" customWidth="1"/>
    <col min="7941" max="7941" width="13.625" style="147" customWidth="1"/>
    <col min="7942" max="7969" width="2.625" style="147" customWidth="1"/>
    <col min="7970" max="7971" width="5.625" style="147" customWidth="1"/>
    <col min="7972" max="7972" width="7.375" style="147" customWidth="1"/>
    <col min="7973" max="8192" width="9" style="147"/>
    <col min="8193" max="8193" width="9" style="147" customWidth="1"/>
    <col min="8194" max="8195" width="4.125" style="147" customWidth="1"/>
    <col min="8196" max="8196" width="11.625" style="147" customWidth="1"/>
    <col min="8197" max="8197" width="13.625" style="147" customWidth="1"/>
    <col min="8198" max="8225" width="2.625" style="147" customWidth="1"/>
    <col min="8226" max="8227" width="5.625" style="147" customWidth="1"/>
    <col min="8228" max="8228" width="7.375" style="147" customWidth="1"/>
    <col min="8229" max="8448" width="9" style="147"/>
    <col min="8449" max="8449" width="9" style="147" customWidth="1"/>
    <col min="8450" max="8451" width="4.125" style="147" customWidth="1"/>
    <col min="8452" max="8452" width="11.625" style="147" customWidth="1"/>
    <col min="8453" max="8453" width="13.625" style="147" customWidth="1"/>
    <col min="8454" max="8481" width="2.625" style="147" customWidth="1"/>
    <col min="8482" max="8483" width="5.625" style="147" customWidth="1"/>
    <col min="8484" max="8484" width="7.375" style="147" customWidth="1"/>
    <col min="8485" max="8704" width="9" style="147"/>
    <col min="8705" max="8705" width="9" style="147" customWidth="1"/>
    <col min="8706" max="8707" width="4.125" style="147" customWidth="1"/>
    <col min="8708" max="8708" width="11.625" style="147" customWidth="1"/>
    <col min="8709" max="8709" width="13.625" style="147" customWidth="1"/>
    <col min="8710" max="8737" width="2.625" style="147" customWidth="1"/>
    <col min="8738" max="8739" width="5.625" style="147" customWidth="1"/>
    <col min="8740" max="8740" width="7.375" style="147" customWidth="1"/>
    <col min="8741" max="8960" width="9" style="147"/>
    <col min="8961" max="8961" width="9" style="147" customWidth="1"/>
    <col min="8962" max="8963" width="4.125" style="147" customWidth="1"/>
    <col min="8964" max="8964" width="11.625" style="147" customWidth="1"/>
    <col min="8965" max="8965" width="13.625" style="147" customWidth="1"/>
    <col min="8966" max="8993" width="2.625" style="147" customWidth="1"/>
    <col min="8994" max="8995" width="5.625" style="147" customWidth="1"/>
    <col min="8996" max="8996" width="7.375" style="147" customWidth="1"/>
    <col min="8997" max="9216" width="9" style="147"/>
    <col min="9217" max="9217" width="9" style="147" customWidth="1"/>
    <col min="9218" max="9219" width="4.125" style="147" customWidth="1"/>
    <col min="9220" max="9220" width="11.625" style="147" customWidth="1"/>
    <col min="9221" max="9221" width="13.625" style="147" customWidth="1"/>
    <col min="9222" max="9249" width="2.625" style="147" customWidth="1"/>
    <col min="9250" max="9251" width="5.625" style="147" customWidth="1"/>
    <col min="9252" max="9252" width="7.375" style="147" customWidth="1"/>
    <col min="9253" max="9472" width="9" style="147"/>
    <col min="9473" max="9473" width="9" style="147" customWidth="1"/>
    <col min="9474" max="9475" width="4.125" style="147" customWidth="1"/>
    <col min="9476" max="9476" width="11.625" style="147" customWidth="1"/>
    <col min="9477" max="9477" width="13.625" style="147" customWidth="1"/>
    <col min="9478" max="9505" width="2.625" style="147" customWidth="1"/>
    <col min="9506" max="9507" width="5.625" style="147" customWidth="1"/>
    <col min="9508" max="9508" width="7.375" style="147" customWidth="1"/>
    <col min="9509" max="9728" width="9" style="147"/>
    <col min="9729" max="9729" width="9" style="147" customWidth="1"/>
    <col min="9730" max="9731" width="4.125" style="147" customWidth="1"/>
    <col min="9732" max="9732" width="11.625" style="147" customWidth="1"/>
    <col min="9733" max="9733" width="13.625" style="147" customWidth="1"/>
    <col min="9734" max="9761" width="2.625" style="147" customWidth="1"/>
    <col min="9762" max="9763" width="5.625" style="147" customWidth="1"/>
    <col min="9764" max="9764" width="7.375" style="147" customWidth="1"/>
    <col min="9765" max="9984" width="9" style="147"/>
    <col min="9985" max="9985" width="9" style="147" customWidth="1"/>
    <col min="9986" max="9987" width="4.125" style="147" customWidth="1"/>
    <col min="9988" max="9988" width="11.625" style="147" customWidth="1"/>
    <col min="9989" max="9989" width="13.625" style="147" customWidth="1"/>
    <col min="9990" max="10017" width="2.625" style="147" customWidth="1"/>
    <col min="10018" max="10019" width="5.625" style="147" customWidth="1"/>
    <col min="10020" max="10020" width="7.375" style="147" customWidth="1"/>
    <col min="10021" max="10240" width="9" style="147"/>
    <col min="10241" max="10241" width="9" style="147" customWidth="1"/>
    <col min="10242" max="10243" width="4.125" style="147" customWidth="1"/>
    <col min="10244" max="10244" width="11.625" style="147" customWidth="1"/>
    <col min="10245" max="10245" width="13.625" style="147" customWidth="1"/>
    <col min="10246" max="10273" width="2.625" style="147" customWidth="1"/>
    <col min="10274" max="10275" width="5.625" style="147" customWidth="1"/>
    <col min="10276" max="10276" width="7.375" style="147" customWidth="1"/>
    <col min="10277" max="10496" width="9" style="147"/>
    <col min="10497" max="10497" width="9" style="147" customWidth="1"/>
    <col min="10498" max="10499" width="4.125" style="147" customWidth="1"/>
    <col min="10500" max="10500" width="11.625" style="147" customWidth="1"/>
    <col min="10501" max="10501" width="13.625" style="147" customWidth="1"/>
    <col min="10502" max="10529" width="2.625" style="147" customWidth="1"/>
    <col min="10530" max="10531" width="5.625" style="147" customWidth="1"/>
    <col min="10532" max="10532" width="7.375" style="147" customWidth="1"/>
    <col min="10533" max="10752" width="9" style="147"/>
    <col min="10753" max="10753" width="9" style="147" customWidth="1"/>
    <col min="10754" max="10755" width="4.125" style="147" customWidth="1"/>
    <col min="10756" max="10756" width="11.625" style="147" customWidth="1"/>
    <col min="10757" max="10757" width="13.625" style="147" customWidth="1"/>
    <col min="10758" max="10785" width="2.625" style="147" customWidth="1"/>
    <col min="10786" max="10787" width="5.625" style="147" customWidth="1"/>
    <col min="10788" max="10788" width="7.375" style="147" customWidth="1"/>
    <col min="10789" max="11008" width="9" style="147"/>
    <col min="11009" max="11009" width="9" style="147" customWidth="1"/>
    <col min="11010" max="11011" width="4.125" style="147" customWidth="1"/>
    <col min="11012" max="11012" width="11.625" style="147" customWidth="1"/>
    <col min="11013" max="11013" width="13.625" style="147" customWidth="1"/>
    <col min="11014" max="11041" width="2.625" style="147" customWidth="1"/>
    <col min="11042" max="11043" width="5.625" style="147" customWidth="1"/>
    <col min="11044" max="11044" width="7.375" style="147" customWidth="1"/>
    <col min="11045" max="11264" width="9" style="147"/>
    <col min="11265" max="11265" width="9" style="147" customWidth="1"/>
    <col min="11266" max="11267" width="4.125" style="147" customWidth="1"/>
    <col min="11268" max="11268" width="11.625" style="147" customWidth="1"/>
    <col min="11269" max="11269" width="13.625" style="147" customWidth="1"/>
    <col min="11270" max="11297" width="2.625" style="147" customWidth="1"/>
    <col min="11298" max="11299" width="5.625" style="147" customWidth="1"/>
    <col min="11300" max="11300" width="7.375" style="147" customWidth="1"/>
    <col min="11301" max="11520" width="9" style="147"/>
    <col min="11521" max="11521" width="9" style="147" customWidth="1"/>
    <col min="11522" max="11523" width="4.125" style="147" customWidth="1"/>
    <col min="11524" max="11524" width="11.625" style="147" customWidth="1"/>
    <col min="11525" max="11525" width="13.625" style="147" customWidth="1"/>
    <col min="11526" max="11553" width="2.625" style="147" customWidth="1"/>
    <col min="11554" max="11555" width="5.625" style="147" customWidth="1"/>
    <col min="11556" max="11556" width="7.375" style="147" customWidth="1"/>
    <col min="11557" max="11776" width="9" style="147"/>
    <col min="11777" max="11777" width="9" style="147" customWidth="1"/>
    <col min="11778" max="11779" width="4.125" style="147" customWidth="1"/>
    <col min="11780" max="11780" width="11.625" style="147" customWidth="1"/>
    <col min="11781" max="11781" width="13.625" style="147" customWidth="1"/>
    <col min="11782" max="11809" width="2.625" style="147" customWidth="1"/>
    <col min="11810" max="11811" width="5.625" style="147" customWidth="1"/>
    <col min="11812" max="11812" width="7.375" style="147" customWidth="1"/>
    <col min="11813" max="12032" width="9" style="147"/>
    <col min="12033" max="12033" width="9" style="147" customWidth="1"/>
    <col min="12034" max="12035" width="4.125" style="147" customWidth="1"/>
    <col min="12036" max="12036" width="11.625" style="147" customWidth="1"/>
    <col min="12037" max="12037" width="13.625" style="147" customWidth="1"/>
    <col min="12038" max="12065" width="2.625" style="147" customWidth="1"/>
    <col min="12066" max="12067" width="5.625" style="147" customWidth="1"/>
    <col min="12068" max="12068" width="7.375" style="147" customWidth="1"/>
    <col min="12069" max="12288" width="9" style="147"/>
    <col min="12289" max="12289" width="9" style="147" customWidth="1"/>
    <col min="12290" max="12291" width="4.125" style="147" customWidth="1"/>
    <col min="12292" max="12292" width="11.625" style="147" customWidth="1"/>
    <col min="12293" max="12293" width="13.625" style="147" customWidth="1"/>
    <col min="12294" max="12321" width="2.625" style="147" customWidth="1"/>
    <col min="12322" max="12323" width="5.625" style="147" customWidth="1"/>
    <col min="12324" max="12324" width="7.375" style="147" customWidth="1"/>
    <col min="12325" max="12544" width="9" style="147"/>
    <col min="12545" max="12545" width="9" style="147" customWidth="1"/>
    <col min="12546" max="12547" width="4.125" style="147" customWidth="1"/>
    <col min="12548" max="12548" width="11.625" style="147" customWidth="1"/>
    <col min="12549" max="12549" width="13.625" style="147" customWidth="1"/>
    <col min="12550" max="12577" width="2.625" style="147" customWidth="1"/>
    <col min="12578" max="12579" width="5.625" style="147" customWidth="1"/>
    <col min="12580" max="12580" width="7.375" style="147" customWidth="1"/>
    <col min="12581" max="12800" width="9" style="147"/>
    <col min="12801" max="12801" width="9" style="147" customWidth="1"/>
    <col min="12802" max="12803" width="4.125" style="147" customWidth="1"/>
    <col min="12804" max="12804" width="11.625" style="147" customWidth="1"/>
    <col min="12805" max="12805" width="13.625" style="147" customWidth="1"/>
    <col min="12806" max="12833" width="2.625" style="147" customWidth="1"/>
    <col min="12834" max="12835" width="5.625" style="147" customWidth="1"/>
    <col min="12836" max="12836" width="7.375" style="147" customWidth="1"/>
    <col min="12837" max="13056" width="9" style="147"/>
    <col min="13057" max="13057" width="9" style="147" customWidth="1"/>
    <col min="13058" max="13059" width="4.125" style="147" customWidth="1"/>
    <col min="13060" max="13060" width="11.625" style="147" customWidth="1"/>
    <col min="13061" max="13061" width="13.625" style="147" customWidth="1"/>
    <col min="13062" max="13089" width="2.625" style="147" customWidth="1"/>
    <col min="13090" max="13091" width="5.625" style="147" customWidth="1"/>
    <col min="13092" max="13092" width="7.375" style="147" customWidth="1"/>
    <col min="13093" max="13312" width="9" style="147"/>
    <col min="13313" max="13313" width="9" style="147" customWidth="1"/>
    <col min="13314" max="13315" width="4.125" style="147" customWidth="1"/>
    <col min="13316" max="13316" width="11.625" style="147" customWidth="1"/>
    <col min="13317" max="13317" width="13.625" style="147" customWidth="1"/>
    <col min="13318" max="13345" width="2.625" style="147" customWidth="1"/>
    <col min="13346" max="13347" width="5.625" style="147" customWidth="1"/>
    <col min="13348" max="13348" width="7.375" style="147" customWidth="1"/>
    <col min="13349" max="13568" width="9" style="147"/>
    <col min="13569" max="13569" width="9" style="147" customWidth="1"/>
    <col min="13570" max="13571" width="4.125" style="147" customWidth="1"/>
    <col min="13572" max="13572" width="11.625" style="147" customWidth="1"/>
    <col min="13573" max="13573" width="13.625" style="147" customWidth="1"/>
    <col min="13574" max="13601" width="2.625" style="147" customWidth="1"/>
    <col min="13602" max="13603" width="5.625" style="147" customWidth="1"/>
    <col min="13604" max="13604" width="7.375" style="147" customWidth="1"/>
    <col min="13605" max="13824" width="9" style="147"/>
    <col min="13825" max="13825" width="9" style="147" customWidth="1"/>
    <col min="13826" max="13827" width="4.125" style="147" customWidth="1"/>
    <col min="13828" max="13828" width="11.625" style="147" customWidth="1"/>
    <col min="13829" max="13829" width="13.625" style="147" customWidth="1"/>
    <col min="13830" max="13857" width="2.625" style="147" customWidth="1"/>
    <col min="13858" max="13859" width="5.625" style="147" customWidth="1"/>
    <col min="13860" max="13860" width="7.375" style="147" customWidth="1"/>
    <col min="13861" max="14080" width="9" style="147"/>
    <col min="14081" max="14081" width="9" style="147" customWidth="1"/>
    <col min="14082" max="14083" width="4.125" style="147" customWidth="1"/>
    <col min="14084" max="14084" width="11.625" style="147" customWidth="1"/>
    <col min="14085" max="14085" width="13.625" style="147" customWidth="1"/>
    <col min="14086" max="14113" width="2.625" style="147" customWidth="1"/>
    <col min="14114" max="14115" width="5.625" style="147" customWidth="1"/>
    <col min="14116" max="14116" width="7.375" style="147" customWidth="1"/>
    <col min="14117" max="14336" width="9" style="147"/>
    <col min="14337" max="14337" width="9" style="147" customWidth="1"/>
    <col min="14338" max="14339" width="4.125" style="147" customWidth="1"/>
    <col min="14340" max="14340" width="11.625" style="147" customWidth="1"/>
    <col min="14341" max="14341" width="13.625" style="147" customWidth="1"/>
    <col min="14342" max="14369" width="2.625" style="147" customWidth="1"/>
    <col min="14370" max="14371" width="5.625" style="147" customWidth="1"/>
    <col min="14372" max="14372" width="7.375" style="147" customWidth="1"/>
    <col min="14373" max="14592" width="9" style="147"/>
    <col min="14593" max="14593" width="9" style="147" customWidth="1"/>
    <col min="14594" max="14595" width="4.125" style="147" customWidth="1"/>
    <col min="14596" max="14596" width="11.625" style="147" customWidth="1"/>
    <col min="14597" max="14597" width="13.625" style="147" customWidth="1"/>
    <col min="14598" max="14625" width="2.625" style="147" customWidth="1"/>
    <col min="14626" max="14627" width="5.625" style="147" customWidth="1"/>
    <col min="14628" max="14628" width="7.375" style="147" customWidth="1"/>
    <col min="14629" max="14848" width="9" style="147"/>
    <col min="14849" max="14849" width="9" style="147" customWidth="1"/>
    <col min="14850" max="14851" width="4.125" style="147" customWidth="1"/>
    <col min="14852" max="14852" width="11.625" style="147" customWidth="1"/>
    <col min="14853" max="14853" width="13.625" style="147" customWidth="1"/>
    <col min="14854" max="14881" width="2.625" style="147" customWidth="1"/>
    <col min="14882" max="14883" width="5.625" style="147" customWidth="1"/>
    <col min="14884" max="14884" width="7.375" style="147" customWidth="1"/>
    <col min="14885" max="15104" width="9" style="147"/>
    <col min="15105" max="15105" width="9" style="147" customWidth="1"/>
    <col min="15106" max="15107" width="4.125" style="147" customWidth="1"/>
    <col min="15108" max="15108" width="11.625" style="147" customWidth="1"/>
    <col min="15109" max="15109" width="13.625" style="147" customWidth="1"/>
    <col min="15110" max="15137" width="2.625" style="147" customWidth="1"/>
    <col min="15138" max="15139" width="5.625" style="147" customWidth="1"/>
    <col min="15140" max="15140" width="7.375" style="147" customWidth="1"/>
    <col min="15141" max="15360" width="9" style="147"/>
    <col min="15361" max="15361" width="9" style="147" customWidth="1"/>
    <col min="15362" max="15363" width="4.125" style="147" customWidth="1"/>
    <col min="15364" max="15364" width="11.625" style="147" customWidth="1"/>
    <col min="15365" max="15365" width="13.625" style="147" customWidth="1"/>
    <col min="15366" max="15393" width="2.625" style="147" customWidth="1"/>
    <col min="15394" max="15395" width="5.625" style="147" customWidth="1"/>
    <col min="15396" max="15396" width="7.375" style="147" customWidth="1"/>
    <col min="15397" max="15616" width="9" style="147"/>
    <col min="15617" max="15617" width="9" style="147" customWidth="1"/>
    <col min="15618" max="15619" width="4.125" style="147" customWidth="1"/>
    <col min="15620" max="15620" width="11.625" style="147" customWidth="1"/>
    <col min="15621" max="15621" width="13.625" style="147" customWidth="1"/>
    <col min="15622" max="15649" width="2.625" style="147" customWidth="1"/>
    <col min="15650" max="15651" width="5.625" style="147" customWidth="1"/>
    <col min="15652" max="15652" width="7.375" style="147" customWidth="1"/>
    <col min="15653" max="15872" width="9" style="147"/>
    <col min="15873" max="15873" width="9" style="147" customWidth="1"/>
    <col min="15874" max="15875" width="4.125" style="147" customWidth="1"/>
    <col min="15876" max="15876" width="11.625" style="147" customWidth="1"/>
    <col min="15877" max="15877" width="13.625" style="147" customWidth="1"/>
    <col min="15878" max="15905" width="2.625" style="147" customWidth="1"/>
    <col min="15906" max="15907" width="5.625" style="147" customWidth="1"/>
    <col min="15908" max="15908" width="7.375" style="147" customWidth="1"/>
    <col min="15909" max="16128" width="9" style="147"/>
    <col min="16129" max="16129" width="9" style="147" customWidth="1"/>
    <col min="16130" max="16131" width="4.125" style="147" customWidth="1"/>
    <col min="16132" max="16132" width="11.625" style="147" customWidth="1"/>
    <col min="16133" max="16133" width="13.625" style="147" customWidth="1"/>
    <col min="16134" max="16161" width="2.625" style="147" customWidth="1"/>
    <col min="16162" max="16163" width="5.625" style="147" customWidth="1"/>
    <col min="16164" max="16164" width="7.375" style="147" customWidth="1"/>
    <col min="16165" max="16384" width="9" style="147"/>
  </cols>
  <sheetData>
    <row r="1" spans="1:36" ht="13.5">
      <c r="A1" s="147" t="s">
        <v>87</v>
      </c>
      <c r="B1" s="148"/>
    </row>
    <row r="2" spans="1:36" ht="23.25" customHeight="1">
      <c r="A2" s="149" t="s">
        <v>88</v>
      </c>
      <c r="B2" s="150"/>
      <c r="C2" s="151"/>
      <c r="D2" s="151"/>
      <c r="E2" s="151"/>
      <c r="F2" s="151"/>
      <c r="G2" s="151"/>
      <c r="H2" s="152"/>
      <c r="I2" s="152"/>
      <c r="J2" s="152"/>
      <c r="K2" s="152"/>
      <c r="L2" s="153" t="s">
        <v>89</v>
      </c>
      <c r="O2" s="154"/>
      <c r="P2" s="155"/>
      <c r="Q2" s="156" t="s">
        <v>90</v>
      </c>
      <c r="R2" s="980" t="s">
        <v>420</v>
      </c>
      <c r="S2" s="981"/>
      <c r="T2" s="981"/>
      <c r="U2" s="981"/>
      <c r="V2" s="981"/>
      <c r="W2" s="981"/>
      <c r="X2" s="981"/>
      <c r="Y2" s="981"/>
      <c r="Z2" s="981"/>
      <c r="AA2" s="981"/>
      <c r="AB2" s="158" t="s">
        <v>91</v>
      </c>
      <c r="AC2" s="159"/>
      <c r="AD2" s="159"/>
      <c r="AE2" s="159"/>
      <c r="AF2" s="159"/>
      <c r="AG2" s="159"/>
      <c r="AH2" s="159"/>
      <c r="AI2" s="159"/>
      <c r="AJ2" s="160"/>
    </row>
    <row r="3" spans="1:36" ht="16.5" customHeight="1" thickBot="1">
      <c r="C3" s="161"/>
      <c r="L3" s="157" t="s">
        <v>92</v>
      </c>
      <c r="Q3" s="157" t="s">
        <v>90</v>
      </c>
      <c r="R3" s="982" t="s">
        <v>131</v>
      </c>
      <c r="S3" s="910"/>
      <c r="T3" s="910"/>
      <c r="U3" s="910"/>
      <c r="V3" s="910"/>
      <c r="W3" s="910"/>
      <c r="X3" s="910"/>
      <c r="Y3" s="910"/>
      <c r="Z3" s="910"/>
      <c r="AA3" s="910"/>
      <c r="AB3" s="162" t="s">
        <v>91</v>
      </c>
      <c r="AC3" s="163"/>
      <c r="AD3" s="163"/>
      <c r="AE3" s="163"/>
      <c r="AF3" s="163"/>
      <c r="AG3" s="163"/>
      <c r="AH3" s="163"/>
      <c r="AI3" s="163"/>
      <c r="AJ3" s="163"/>
    </row>
    <row r="4" spans="1:36" ht="16.5" customHeight="1" thickBot="1">
      <c r="A4" s="1048" t="s">
        <v>132</v>
      </c>
      <c r="B4" s="1049"/>
      <c r="C4" s="161"/>
      <c r="D4" s="1050" t="s">
        <v>94</v>
      </c>
      <c r="E4" s="1050"/>
      <c r="F4" s="164"/>
      <c r="G4" s="1050" t="s">
        <v>95</v>
      </c>
      <c r="H4" s="1050"/>
      <c r="I4" s="1050"/>
      <c r="J4" s="1050"/>
      <c r="K4" s="1050"/>
      <c r="L4" s="1050"/>
      <c r="M4" s="1050"/>
      <c r="N4" s="1050"/>
      <c r="O4" s="1050"/>
      <c r="P4" s="1050"/>
      <c r="Q4" s="1050"/>
      <c r="R4" s="1050"/>
      <c r="S4" s="1050"/>
      <c r="T4" s="165"/>
      <c r="U4" s="1050" t="s">
        <v>133</v>
      </c>
      <c r="V4" s="1050"/>
      <c r="W4" s="1050"/>
      <c r="X4" s="1050"/>
      <c r="Y4" s="1050"/>
      <c r="Z4" s="1050"/>
      <c r="AA4" s="1050"/>
      <c r="AB4" s="1050"/>
      <c r="AC4" s="1050"/>
      <c r="AD4" s="1050"/>
      <c r="AE4" s="165"/>
      <c r="AF4" s="1050" t="s">
        <v>134</v>
      </c>
      <c r="AG4" s="1050"/>
      <c r="AH4" s="1050"/>
      <c r="AI4" s="1050"/>
      <c r="AJ4" s="1050"/>
    </row>
    <row r="5" spans="1:36" s="149" customFormat="1" ht="18.75" customHeight="1">
      <c r="A5" s="149" t="s">
        <v>135</v>
      </c>
      <c r="B5" s="162"/>
      <c r="C5" s="162"/>
      <c r="E5" s="166" t="s">
        <v>136</v>
      </c>
      <c r="F5" s="162"/>
      <c r="G5" s="167">
        <v>8</v>
      </c>
      <c r="H5" s="168" t="s">
        <v>100</v>
      </c>
      <c r="K5" s="168"/>
      <c r="L5" s="168"/>
      <c r="N5" s="168"/>
      <c r="P5" s="149" t="s">
        <v>101</v>
      </c>
      <c r="R5" s="1051">
        <v>40</v>
      </c>
      <c r="S5" s="1051"/>
      <c r="T5" s="162" t="s">
        <v>100</v>
      </c>
      <c r="U5" s="162"/>
      <c r="V5" s="162"/>
      <c r="W5" s="162"/>
      <c r="X5" s="162"/>
      <c r="Y5" s="162"/>
      <c r="Z5" s="162"/>
      <c r="AA5" s="162"/>
      <c r="AB5" s="162"/>
      <c r="AC5" s="162"/>
      <c r="AD5" s="162"/>
      <c r="AE5" s="162"/>
      <c r="AF5" s="162"/>
      <c r="AG5" s="162"/>
      <c r="AH5" s="162"/>
      <c r="AI5" s="162"/>
      <c r="AJ5" s="162"/>
    </row>
    <row r="6" spans="1:36" ht="5.25" customHeight="1" thickBot="1">
      <c r="J6" s="148"/>
      <c r="AH6" s="169"/>
      <c r="AI6" s="169"/>
      <c r="AJ6" s="170"/>
    </row>
    <row r="7" spans="1:36" s="171" customFormat="1" ht="13.5">
      <c r="A7" s="1033" t="s">
        <v>102</v>
      </c>
      <c r="B7" s="1034"/>
      <c r="C7" s="1039" t="s">
        <v>103</v>
      </c>
      <c r="D7" s="1042" t="s">
        <v>104</v>
      </c>
      <c r="E7" s="1045" t="s">
        <v>77</v>
      </c>
      <c r="F7" s="1016" t="s">
        <v>105</v>
      </c>
      <c r="G7" s="1017"/>
      <c r="H7" s="1017"/>
      <c r="I7" s="1017"/>
      <c r="J7" s="1017"/>
      <c r="K7" s="1017"/>
      <c r="L7" s="1018"/>
      <c r="M7" s="1019" t="s">
        <v>106</v>
      </c>
      <c r="N7" s="1017"/>
      <c r="O7" s="1017"/>
      <c r="P7" s="1017"/>
      <c r="Q7" s="1017"/>
      <c r="R7" s="1017"/>
      <c r="S7" s="1020"/>
      <c r="T7" s="1016" t="s">
        <v>107</v>
      </c>
      <c r="U7" s="1017"/>
      <c r="V7" s="1017"/>
      <c r="W7" s="1017"/>
      <c r="X7" s="1017"/>
      <c r="Y7" s="1017"/>
      <c r="Z7" s="1018"/>
      <c r="AA7" s="1019" t="s">
        <v>108</v>
      </c>
      <c r="AB7" s="1017"/>
      <c r="AC7" s="1017"/>
      <c r="AD7" s="1017"/>
      <c r="AE7" s="1017"/>
      <c r="AF7" s="1017"/>
      <c r="AG7" s="1020"/>
      <c r="AH7" s="1021" t="s">
        <v>137</v>
      </c>
      <c r="AI7" s="1022"/>
      <c r="AJ7" s="1026" t="s">
        <v>138</v>
      </c>
    </row>
    <row r="8" spans="1:36" s="171" customFormat="1" ht="15" customHeight="1">
      <c r="A8" s="1035"/>
      <c r="B8" s="1036"/>
      <c r="C8" s="1040"/>
      <c r="D8" s="1043"/>
      <c r="E8" s="1046"/>
      <c r="F8" s="172">
        <v>1</v>
      </c>
      <c r="G8" s="173">
        <v>2</v>
      </c>
      <c r="H8" s="173">
        <v>3</v>
      </c>
      <c r="I8" s="173">
        <v>4</v>
      </c>
      <c r="J8" s="173">
        <v>5</v>
      </c>
      <c r="K8" s="173">
        <v>6</v>
      </c>
      <c r="L8" s="174">
        <v>7</v>
      </c>
      <c r="M8" s="172">
        <v>8</v>
      </c>
      <c r="N8" s="173">
        <v>9</v>
      </c>
      <c r="O8" s="173">
        <v>10</v>
      </c>
      <c r="P8" s="173">
        <v>11</v>
      </c>
      <c r="Q8" s="173">
        <v>12</v>
      </c>
      <c r="R8" s="173">
        <v>13</v>
      </c>
      <c r="S8" s="174">
        <v>14</v>
      </c>
      <c r="T8" s="172">
        <v>15</v>
      </c>
      <c r="U8" s="173">
        <v>16</v>
      </c>
      <c r="V8" s="173">
        <v>17</v>
      </c>
      <c r="W8" s="173">
        <v>18</v>
      </c>
      <c r="X8" s="173">
        <v>19</v>
      </c>
      <c r="Y8" s="173">
        <v>20</v>
      </c>
      <c r="Z8" s="174">
        <v>21</v>
      </c>
      <c r="AA8" s="172">
        <v>22</v>
      </c>
      <c r="AB8" s="173">
        <v>23</v>
      </c>
      <c r="AC8" s="173">
        <v>24</v>
      </c>
      <c r="AD8" s="173">
        <v>25</v>
      </c>
      <c r="AE8" s="173">
        <v>26</v>
      </c>
      <c r="AF8" s="173">
        <v>27</v>
      </c>
      <c r="AG8" s="174">
        <v>28</v>
      </c>
      <c r="AH8" s="1023"/>
      <c r="AI8" s="1011"/>
      <c r="AJ8" s="1027"/>
    </row>
    <row r="9" spans="1:36" s="171" customFormat="1" ht="14.25" customHeight="1" thickBot="1">
      <c r="A9" s="1037"/>
      <c r="B9" s="1038"/>
      <c r="C9" s="1041"/>
      <c r="D9" s="1044"/>
      <c r="E9" s="1047"/>
      <c r="F9" s="175" t="s">
        <v>139</v>
      </c>
      <c r="G9" s="176" t="s">
        <v>140</v>
      </c>
      <c r="H9" s="176" t="s">
        <v>141</v>
      </c>
      <c r="I9" s="176" t="s">
        <v>142</v>
      </c>
      <c r="J9" s="176" t="s">
        <v>143</v>
      </c>
      <c r="K9" s="176" t="s">
        <v>144</v>
      </c>
      <c r="L9" s="177" t="s">
        <v>145</v>
      </c>
      <c r="M9" s="175" t="s">
        <v>146</v>
      </c>
      <c r="N9" s="176" t="s">
        <v>140</v>
      </c>
      <c r="O9" s="176" t="s">
        <v>141</v>
      </c>
      <c r="P9" s="176" t="s">
        <v>142</v>
      </c>
      <c r="Q9" s="176" t="s">
        <v>143</v>
      </c>
      <c r="R9" s="176" t="s">
        <v>144</v>
      </c>
      <c r="S9" s="177" t="s">
        <v>145</v>
      </c>
      <c r="T9" s="175" t="s">
        <v>146</v>
      </c>
      <c r="U9" s="176" t="s">
        <v>140</v>
      </c>
      <c r="V9" s="176" t="s">
        <v>141</v>
      </c>
      <c r="W9" s="176" t="s">
        <v>142</v>
      </c>
      <c r="X9" s="176" t="s">
        <v>143</v>
      </c>
      <c r="Y9" s="176" t="s">
        <v>144</v>
      </c>
      <c r="Z9" s="177" t="s">
        <v>145</v>
      </c>
      <c r="AA9" s="175" t="s">
        <v>146</v>
      </c>
      <c r="AB9" s="176" t="s">
        <v>140</v>
      </c>
      <c r="AC9" s="176" t="s">
        <v>141</v>
      </c>
      <c r="AD9" s="176" t="s">
        <v>142</v>
      </c>
      <c r="AE9" s="176" t="s">
        <v>143</v>
      </c>
      <c r="AF9" s="176" t="s">
        <v>144</v>
      </c>
      <c r="AG9" s="177" t="s">
        <v>145</v>
      </c>
      <c r="AH9" s="1024"/>
      <c r="AI9" s="1025"/>
      <c r="AJ9" s="1028"/>
    </row>
    <row r="10" spans="1:36" ht="16.5" customHeight="1">
      <c r="A10" s="1029" t="s">
        <v>147</v>
      </c>
      <c r="B10" s="1030"/>
      <c r="C10" s="178"/>
      <c r="D10" s="179"/>
      <c r="E10" s="180"/>
      <c r="F10" s="181"/>
      <c r="G10" s="182"/>
      <c r="H10" s="182"/>
      <c r="I10" s="182"/>
      <c r="J10" s="182"/>
      <c r="K10" s="182"/>
      <c r="L10" s="183"/>
      <c r="M10" s="179"/>
      <c r="N10" s="178"/>
      <c r="O10" s="178"/>
      <c r="P10" s="178"/>
      <c r="Q10" s="178"/>
      <c r="R10" s="178"/>
      <c r="S10" s="184"/>
      <c r="T10" s="185"/>
      <c r="U10" s="178"/>
      <c r="V10" s="178"/>
      <c r="W10" s="178"/>
      <c r="X10" s="178"/>
      <c r="Y10" s="178"/>
      <c r="Z10" s="180"/>
      <c r="AA10" s="179"/>
      <c r="AB10" s="178"/>
      <c r="AC10" s="178"/>
      <c r="AD10" s="178"/>
      <c r="AE10" s="178"/>
      <c r="AF10" s="178"/>
      <c r="AG10" s="184"/>
      <c r="AH10" s="1031"/>
      <c r="AI10" s="1032"/>
      <c r="AJ10" s="186"/>
    </row>
    <row r="11" spans="1:36" ht="16.5" customHeight="1">
      <c r="A11" s="1008" t="s">
        <v>148</v>
      </c>
      <c r="B11" s="1009"/>
      <c r="C11" s="182" t="s">
        <v>149</v>
      </c>
      <c r="D11" s="187"/>
      <c r="E11" s="188" t="s">
        <v>150</v>
      </c>
      <c r="F11" s="181" t="s">
        <v>151</v>
      </c>
      <c r="G11" s="182" t="s">
        <v>152</v>
      </c>
      <c r="H11" s="182" t="s">
        <v>152</v>
      </c>
      <c r="I11" s="182" t="s">
        <v>152</v>
      </c>
      <c r="J11" s="182" t="s">
        <v>152</v>
      </c>
      <c r="K11" s="182" t="s">
        <v>152</v>
      </c>
      <c r="L11" s="183" t="s">
        <v>151</v>
      </c>
      <c r="M11" s="181" t="s">
        <v>151</v>
      </c>
      <c r="N11" s="182" t="s">
        <v>152</v>
      </c>
      <c r="O11" s="182" t="s">
        <v>152</v>
      </c>
      <c r="P11" s="182" t="s">
        <v>152</v>
      </c>
      <c r="Q11" s="182" t="s">
        <v>152</v>
      </c>
      <c r="R11" s="182" t="s">
        <v>152</v>
      </c>
      <c r="S11" s="183" t="s">
        <v>151</v>
      </c>
      <c r="T11" s="181" t="s">
        <v>151</v>
      </c>
      <c r="U11" s="182" t="s">
        <v>152</v>
      </c>
      <c r="V11" s="182" t="s">
        <v>152</v>
      </c>
      <c r="W11" s="182" t="s">
        <v>152</v>
      </c>
      <c r="X11" s="182" t="s">
        <v>152</v>
      </c>
      <c r="Y11" s="182" t="s">
        <v>152</v>
      </c>
      <c r="Z11" s="183" t="s">
        <v>151</v>
      </c>
      <c r="AA11" s="181" t="s">
        <v>151</v>
      </c>
      <c r="AB11" s="182" t="s">
        <v>152</v>
      </c>
      <c r="AC11" s="182" t="s">
        <v>152</v>
      </c>
      <c r="AD11" s="182" t="s">
        <v>152</v>
      </c>
      <c r="AE11" s="182" t="s">
        <v>152</v>
      </c>
      <c r="AF11" s="182" t="s">
        <v>152</v>
      </c>
      <c r="AG11" s="183" t="s">
        <v>151</v>
      </c>
      <c r="AH11" s="1010">
        <v>160</v>
      </c>
      <c r="AI11" s="1011"/>
      <c r="AJ11" s="189">
        <v>40</v>
      </c>
    </row>
    <row r="12" spans="1:36" ht="16.5" customHeight="1">
      <c r="A12" s="1008" t="s">
        <v>153</v>
      </c>
      <c r="B12" s="1009"/>
      <c r="C12" s="182" t="s">
        <v>154</v>
      </c>
      <c r="D12" s="187" t="s">
        <v>155</v>
      </c>
      <c r="E12" s="188" t="s">
        <v>156</v>
      </c>
      <c r="F12" s="181" t="s">
        <v>151</v>
      </c>
      <c r="G12" s="182" t="s">
        <v>157</v>
      </c>
      <c r="H12" s="188" t="s">
        <v>151</v>
      </c>
      <c r="I12" s="182" t="s">
        <v>157</v>
      </c>
      <c r="J12" s="188" t="s">
        <v>151</v>
      </c>
      <c r="K12" s="182" t="s">
        <v>157</v>
      </c>
      <c r="L12" s="183" t="s">
        <v>151</v>
      </c>
      <c r="M12" s="181" t="s">
        <v>151</v>
      </c>
      <c r="N12" s="182" t="s">
        <v>157</v>
      </c>
      <c r="O12" s="188" t="s">
        <v>151</v>
      </c>
      <c r="P12" s="182" t="s">
        <v>157</v>
      </c>
      <c r="Q12" s="188" t="s">
        <v>151</v>
      </c>
      <c r="R12" s="182" t="s">
        <v>157</v>
      </c>
      <c r="S12" s="183" t="s">
        <v>151</v>
      </c>
      <c r="T12" s="181" t="s">
        <v>151</v>
      </c>
      <c r="U12" s="182" t="s">
        <v>157</v>
      </c>
      <c r="V12" s="188" t="s">
        <v>151</v>
      </c>
      <c r="W12" s="182" t="s">
        <v>157</v>
      </c>
      <c r="X12" s="188" t="s">
        <v>151</v>
      </c>
      <c r="Y12" s="182" t="s">
        <v>157</v>
      </c>
      <c r="Z12" s="183" t="s">
        <v>151</v>
      </c>
      <c r="AA12" s="181" t="s">
        <v>151</v>
      </c>
      <c r="AB12" s="182" t="s">
        <v>157</v>
      </c>
      <c r="AC12" s="188" t="s">
        <v>151</v>
      </c>
      <c r="AD12" s="182" t="s">
        <v>157</v>
      </c>
      <c r="AE12" s="188" t="s">
        <v>151</v>
      </c>
      <c r="AF12" s="182" t="s">
        <v>157</v>
      </c>
      <c r="AG12" s="183" t="s">
        <v>151</v>
      </c>
      <c r="AH12" s="1010">
        <v>96</v>
      </c>
      <c r="AI12" s="1011"/>
      <c r="AJ12" s="189">
        <v>24</v>
      </c>
    </row>
    <row r="13" spans="1:36" ht="16.5" customHeight="1">
      <c r="A13" s="1008" t="s">
        <v>153</v>
      </c>
      <c r="B13" s="1009"/>
      <c r="C13" s="182" t="s">
        <v>154</v>
      </c>
      <c r="D13" s="187" t="s">
        <v>155</v>
      </c>
      <c r="E13" s="188" t="s">
        <v>158</v>
      </c>
      <c r="F13" s="181" t="s">
        <v>159</v>
      </c>
      <c r="G13" s="188" t="s">
        <v>151</v>
      </c>
      <c r="H13" s="182" t="s">
        <v>159</v>
      </c>
      <c r="I13" s="188" t="s">
        <v>151</v>
      </c>
      <c r="J13" s="182" t="s">
        <v>159</v>
      </c>
      <c r="K13" s="188" t="s">
        <v>151</v>
      </c>
      <c r="L13" s="183" t="s">
        <v>151</v>
      </c>
      <c r="M13" s="181" t="s">
        <v>159</v>
      </c>
      <c r="N13" s="188" t="s">
        <v>151</v>
      </c>
      <c r="O13" s="182" t="s">
        <v>159</v>
      </c>
      <c r="P13" s="188" t="s">
        <v>151</v>
      </c>
      <c r="Q13" s="182" t="s">
        <v>159</v>
      </c>
      <c r="R13" s="188" t="s">
        <v>151</v>
      </c>
      <c r="S13" s="183" t="s">
        <v>151</v>
      </c>
      <c r="T13" s="181" t="s">
        <v>159</v>
      </c>
      <c r="U13" s="188" t="s">
        <v>151</v>
      </c>
      <c r="V13" s="182" t="s">
        <v>159</v>
      </c>
      <c r="W13" s="188" t="s">
        <v>151</v>
      </c>
      <c r="X13" s="182" t="s">
        <v>159</v>
      </c>
      <c r="Y13" s="188" t="s">
        <v>151</v>
      </c>
      <c r="Z13" s="183" t="s">
        <v>151</v>
      </c>
      <c r="AA13" s="181" t="s">
        <v>159</v>
      </c>
      <c r="AB13" s="188" t="s">
        <v>151</v>
      </c>
      <c r="AC13" s="182" t="s">
        <v>159</v>
      </c>
      <c r="AD13" s="188" t="s">
        <v>151</v>
      </c>
      <c r="AE13" s="182" t="s">
        <v>159</v>
      </c>
      <c r="AF13" s="188" t="s">
        <v>151</v>
      </c>
      <c r="AG13" s="183" t="s">
        <v>151</v>
      </c>
      <c r="AH13" s="1010">
        <v>54</v>
      </c>
      <c r="AI13" s="1011"/>
      <c r="AJ13" s="189">
        <v>13.5</v>
      </c>
    </row>
    <row r="14" spans="1:36" ht="16.5" customHeight="1">
      <c r="A14" s="1008" t="s">
        <v>153</v>
      </c>
      <c r="B14" s="1009"/>
      <c r="C14" s="182" t="s">
        <v>154</v>
      </c>
      <c r="D14" s="187" t="s">
        <v>155</v>
      </c>
      <c r="E14" s="188" t="s">
        <v>160</v>
      </c>
      <c r="F14" s="181" t="s">
        <v>161</v>
      </c>
      <c r="G14" s="188" t="s">
        <v>151</v>
      </c>
      <c r="H14" s="182" t="s">
        <v>161</v>
      </c>
      <c r="I14" s="188" t="s">
        <v>151</v>
      </c>
      <c r="J14" s="182" t="s">
        <v>161</v>
      </c>
      <c r="K14" s="188" t="s">
        <v>151</v>
      </c>
      <c r="L14" s="183" t="s">
        <v>151</v>
      </c>
      <c r="M14" s="181" t="s">
        <v>161</v>
      </c>
      <c r="N14" s="188" t="s">
        <v>151</v>
      </c>
      <c r="O14" s="182" t="s">
        <v>161</v>
      </c>
      <c r="P14" s="188" t="s">
        <v>151</v>
      </c>
      <c r="Q14" s="182" t="s">
        <v>161</v>
      </c>
      <c r="R14" s="188" t="s">
        <v>151</v>
      </c>
      <c r="S14" s="183" t="s">
        <v>151</v>
      </c>
      <c r="T14" s="181" t="s">
        <v>161</v>
      </c>
      <c r="U14" s="188" t="s">
        <v>151</v>
      </c>
      <c r="V14" s="182" t="s">
        <v>161</v>
      </c>
      <c r="W14" s="188" t="s">
        <v>151</v>
      </c>
      <c r="X14" s="182" t="s">
        <v>161</v>
      </c>
      <c r="Y14" s="188" t="s">
        <v>151</v>
      </c>
      <c r="Z14" s="183" t="s">
        <v>151</v>
      </c>
      <c r="AA14" s="181" t="s">
        <v>161</v>
      </c>
      <c r="AB14" s="188" t="s">
        <v>151</v>
      </c>
      <c r="AC14" s="182" t="s">
        <v>161</v>
      </c>
      <c r="AD14" s="188" t="s">
        <v>151</v>
      </c>
      <c r="AE14" s="182" t="s">
        <v>161</v>
      </c>
      <c r="AF14" s="188" t="s">
        <v>151</v>
      </c>
      <c r="AG14" s="183" t="s">
        <v>151</v>
      </c>
      <c r="AH14" s="1010">
        <v>54</v>
      </c>
      <c r="AI14" s="1011"/>
      <c r="AJ14" s="189">
        <v>13.5</v>
      </c>
    </row>
    <row r="15" spans="1:36" ht="16.5" customHeight="1">
      <c r="A15" s="1008" t="s">
        <v>162</v>
      </c>
      <c r="B15" s="1009"/>
      <c r="C15" s="182" t="s">
        <v>163</v>
      </c>
      <c r="D15" s="187"/>
      <c r="E15" s="188" t="s">
        <v>164</v>
      </c>
      <c r="F15" s="181" t="s">
        <v>152</v>
      </c>
      <c r="G15" s="182" t="s">
        <v>152</v>
      </c>
      <c r="H15" s="182" t="s">
        <v>152</v>
      </c>
      <c r="I15" s="188" t="s">
        <v>151</v>
      </c>
      <c r="J15" s="182" t="s">
        <v>157</v>
      </c>
      <c r="K15" s="182" t="s">
        <v>157</v>
      </c>
      <c r="L15" s="183" t="s">
        <v>151</v>
      </c>
      <c r="M15" s="181" t="s">
        <v>152</v>
      </c>
      <c r="N15" s="182" t="s">
        <v>152</v>
      </c>
      <c r="O15" s="182" t="s">
        <v>152</v>
      </c>
      <c r="P15" s="188" t="s">
        <v>151</v>
      </c>
      <c r="Q15" s="182" t="s">
        <v>157</v>
      </c>
      <c r="R15" s="182" t="s">
        <v>157</v>
      </c>
      <c r="S15" s="183" t="s">
        <v>151</v>
      </c>
      <c r="T15" s="181" t="s">
        <v>152</v>
      </c>
      <c r="U15" s="182" t="s">
        <v>152</v>
      </c>
      <c r="V15" s="182" t="s">
        <v>152</v>
      </c>
      <c r="W15" s="188" t="s">
        <v>151</v>
      </c>
      <c r="X15" s="182" t="s">
        <v>157</v>
      </c>
      <c r="Y15" s="182" t="s">
        <v>157</v>
      </c>
      <c r="Z15" s="183" t="s">
        <v>151</v>
      </c>
      <c r="AA15" s="181" t="s">
        <v>152</v>
      </c>
      <c r="AB15" s="182" t="s">
        <v>152</v>
      </c>
      <c r="AC15" s="182" t="s">
        <v>152</v>
      </c>
      <c r="AD15" s="188" t="s">
        <v>151</v>
      </c>
      <c r="AE15" s="182" t="s">
        <v>157</v>
      </c>
      <c r="AF15" s="182" t="s">
        <v>157</v>
      </c>
      <c r="AG15" s="183" t="s">
        <v>151</v>
      </c>
      <c r="AH15" s="1010">
        <v>160</v>
      </c>
      <c r="AI15" s="1011"/>
      <c r="AJ15" s="189">
        <v>40</v>
      </c>
    </row>
    <row r="16" spans="1:36" ht="16.5" customHeight="1">
      <c r="A16" s="1008" t="s">
        <v>162</v>
      </c>
      <c r="B16" s="1009"/>
      <c r="C16" s="182" t="s">
        <v>154</v>
      </c>
      <c r="D16" s="187"/>
      <c r="E16" s="188" t="s">
        <v>165</v>
      </c>
      <c r="F16" s="190" t="s">
        <v>159</v>
      </c>
      <c r="G16" s="191" t="s">
        <v>159</v>
      </c>
      <c r="H16" s="191" t="s">
        <v>159</v>
      </c>
      <c r="I16" s="191" t="s">
        <v>157</v>
      </c>
      <c r="J16" s="191" t="s">
        <v>151</v>
      </c>
      <c r="K16" s="191" t="s">
        <v>159</v>
      </c>
      <c r="L16" s="192" t="s">
        <v>151</v>
      </c>
      <c r="M16" s="190" t="s">
        <v>159</v>
      </c>
      <c r="N16" s="191" t="s">
        <v>159</v>
      </c>
      <c r="O16" s="191" t="s">
        <v>159</v>
      </c>
      <c r="P16" s="191" t="s">
        <v>157</v>
      </c>
      <c r="Q16" s="191" t="s">
        <v>151</v>
      </c>
      <c r="R16" s="191" t="s">
        <v>159</v>
      </c>
      <c r="S16" s="192" t="s">
        <v>151</v>
      </c>
      <c r="T16" s="190" t="s">
        <v>159</v>
      </c>
      <c r="U16" s="191" t="s">
        <v>159</v>
      </c>
      <c r="V16" s="191" t="s">
        <v>159</v>
      </c>
      <c r="W16" s="191" t="s">
        <v>157</v>
      </c>
      <c r="X16" s="191" t="s">
        <v>151</v>
      </c>
      <c r="Y16" s="191" t="s">
        <v>159</v>
      </c>
      <c r="Z16" s="192" t="s">
        <v>151</v>
      </c>
      <c r="AA16" s="190" t="s">
        <v>159</v>
      </c>
      <c r="AB16" s="191" t="s">
        <v>159</v>
      </c>
      <c r="AC16" s="191" t="s">
        <v>159</v>
      </c>
      <c r="AD16" s="191" t="s">
        <v>157</v>
      </c>
      <c r="AE16" s="191" t="s">
        <v>151</v>
      </c>
      <c r="AF16" s="191" t="s">
        <v>159</v>
      </c>
      <c r="AG16" s="192" t="s">
        <v>151</v>
      </c>
      <c r="AH16" s="1010">
        <v>96</v>
      </c>
      <c r="AI16" s="1011"/>
      <c r="AJ16" s="189">
        <v>24</v>
      </c>
    </row>
    <row r="17" spans="1:39" ht="16.5" customHeight="1">
      <c r="A17" s="1008" t="s">
        <v>166</v>
      </c>
      <c r="B17" s="1009"/>
      <c r="C17" s="182" t="s">
        <v>167</v>
      </c>
      <c r="D17" s="187" t="s">
        <v>168</v>
      </c>
      <c r="E17" s="188" t="s">
        <v>169</v>
      </c>
      <c r="F17" s="190" t="s">
        <v>161</v>
      </c>
      <c r="G17" s="191" t="s">
        <v>161</v>
      </c>
      <c r="H17" s="191" t="s">
        <v>161</v>
      </c>
      <c r="I17" s="191"/>
      <c r="J17" s="191" t="s">
        <v>151</v>
      </c>
      <c r="K17" s="191" t="s">
        <v>161</v>
      </c>
      <c r="L17" s="192" t="s">
        <v>151</v>
      </c>
      <c r="M17" s="190" t="s">
        <v>161</v>
      </c>
      <c r="N17" s="191" t="s">
        <v>161</v>
      </c>
      <c r="O17" s="191" t="s">
        <v>161</v>
      </c>
      <c r="P17" s="191"/>
      <c r="Q17" s="191" t="s">
        <v>151</v>
      </c>
      <c r="R17" s="191" t="s">
        <v>161</v>
      </c>
      <c r="S17" s="192" t="s">
        <v>151</v>
      </c>
      <c r="T17" s="190" t="s">
        <v>161</v>
      </c>
      <c r="U17" s="191" t="s">
        <v>161</v>
      </c>
      <c r="V17" s="191" t="s">
        <v>161</v>
      </c>
      <c r="W17" s="191"/>
      <c r="X17" s="191" t="s">
        <v>151</v>
      </c>
      <c r="Y17" s="191" t="s">
        <v>161</v>
      </c>
      <c r="Z17" s="192" t="s">
        <v>151</v>
      </c>
      <c r="AA17" s="190" t="s">
        <v>161</v>
      </c>
      <c r="AB17" s="191" t="s">
        <v>161</v>
      </c>
      <c r="AC17" s="191" t="s">
        <v>161</v>
      </c>
      <c r="AD17" s="191"/>
      <c r="AE17" s="191" t="s">
        <v>151</v>
      </c>
      <c r="AF17" s="191" t="s">
        <v>161</v>
      </c>
      <c r="AG17" s="192" t="s">
        <v>151</v>
      </c>
      <c r="AH17" s="1010">
        <v>64</v>
      </c>
      <c r="AI17" s="1011"/>
      <c r="AJ17" s="189">
        <v>16</v>
      </c>
    </row>
    <row r="18" spans="1:39" ht="16.5" customHeight="1">
      <c r="A18" s="1008" t="s">
        <v>170</v>
      </c>
      <c r="B18" s="1009"/>
      <c r="C18" s="182" t="s">
        <v>167</v>
      </c>
      <c r="D18" s="187" t="s">
        <v>168</v>
      </c>
      <c r="E18" s="188" t="s">
        <v>169</v>
      </c>
      <c r="F18" s="190" t="s">
        <v>159</v>
      </c>
      <c r="G18" s="191" t="s">
        <v>159</v>
      </c>
      <c r="H18" s="191" t="s">
        <v>159</v>
      </c>
      <c r="I18" s="191" t="s">
        <v>157</v>
      </c>
      <c r="J18" s="191" t="s">
        <v>151</v>
      </c>
      <c r="K18" s="191" t="s">
        <v>159</v>
      </c>
      <c r="L18" s="192" t="s">
        <v>151</v>
      </c>
      <c r="M18" s="190" t="s">
        <v>159</v>
      </c>
      <c r="N18" s="191" t="s">
        <v>159</v>
      </c>
      <c r="O18" s="191" t="s">
        <v>159</v>
      </c>
      <c r="P18" s="191" t="s">
        <v>157</v>
      </c>
      <c r="Q18" s="191" t="s">
        <v>151</v>
      </c>
      <c r="R18" s="191" t="s">
        <v>159</v>
      </c>
      <c r="S18" s="192" t="s">
        <v>151</v>
      </c>
      <c r="T18" s="190" t="s">
        <v>159</v>
      </c>
      <c r="U18" s="191" t="s">
        <v>159</v>
      </c>
      <c r="V18" s="191" t="s">
        <v>159</v>
      </c>
      <c r="W18" s="191" t="s">
        <v>157</v>
      </c>
      <c r="X18" s="191" t="s">
        <v>151</v>
      </c>
      <c r="Y18" s="191" t="s">
        <v>159</v>
      </c>
      <c r="Z18" s="192" t="s">
        <v>151</v>
      </c>
      <c r="AA18" s="190" t="s">
        <v>159</v>
      </c>
      <c r="AB18" s="191" t="s">
        <v>159</v>
      </c>
      <c r="AC18" s="191" t="s">
        <v>159</v>
      </c>
      <c r="AD18" s="191" t="s">
        <v>157</v>
      </c>
      <c r="AE18" s="191" t="s">
        <v>151</v>
      </c>
      <c r="AF18" s="191" t="s">
        <v>159</v>
      </c>
      <c r="AG18" s="192" t="s">
        <v>151</v>
      </c>
      <c r="AH18" s="1010">
        <v>96</v>
      </c>
      <c r="AI18" s="1011"/>
      <c r="AJ18" s="189">
        <v>24</v>
      </c>
    </row>
    <row r="19" spans="1:39" ht="16.5" customHeight="1">
      <c r="A19" s="1008" t="s">
        <v>170</v>
      </c>
      <c r="B19" s="1009"/>
      <c r="C19" s="182" t="s">
        <v>154</v>
      </c>
      <c r="D19" s="187" t="s">
        <v>171</v>
      </c>
      <c r="E19" s="188" t="s">
        <v>172</v>
      </c>
      <c r="F19" s="190" t="s">
        <v>161</v>
      </c>
      <c r="G19" s="191" t="s">
        <v>161</v>
      </c>
      <c r="H19" s="191" t="s">
        <v>161</v>
      </c>
      <c r="I19" s="191" t="s">
        <v>151</v>
      </c>
      <c r="J19" s="191" t="s">
        <v>157</v>
      </c>
      <c r="K19" s="191" t="s">
        <v>161</v>
      </c>
      <c r="L19" s="192" t="s">
        <v>151</v>
      </c>
      <c r="M19" s="190" t="s">
        <v>161</v>
      </c>
      <c r="N19" s="191" t="s">
        <v>161</v>
      </c>
      <c r="O19" s="191" t="s">
        <v>161</v>
      </c>
      <c r="P19" s="191" t="s">
        <v>151</v>
      </c>
      <c r="Q19" s="191" t="s">
        <v>157</v>
      </c>
      <c r="R19" s="191" t="s">
        <v>161</v>
      </c>
      <c r="S19" s="192" t="s">
        <v>151</v>
      </c>
      <c r="T19" s="190" t="s">
        <v>161</v>
      </c>
      <c r="U19" s="191" t="s">
        <v>161</v>
      </c>
      <c r="V19" s="191" t="s">
        <v>161</v>
      </c>
      <c r="W19" s="191" t="s">
        <v>151</v>
      </c>
      <c r="X19" s="191" t="s">
        <v>157</v>
      </c>
      <c r="Y19" s="191" t="s">
        <v>161</v>
      </c>
      <c r="Z19" s="192" t="s">
        <v>151</v>
      </c>
      <c r="AA19" s="190" t="s">
        <v>161</v>
      </c>
      <c r="AB19" s="191" t="s">
        <v>161</v>
      </c>
      <c r="AC19" s="191" t="s">
        <v>161</v>
      </c>
      <c r="AD19" s="191" t="s">
        <v>151</v>
      </c>
      <c r="AE19" s="191" t="s">
        <v>157</v>
      </c>
      <c r="AF19" s="191" t="s">
        <v>161</v>
      </c>
      <c r="AG19" s="192" t="s">
        <v>151</v>
      </c>
      <c r="AH19" s="1010">
        <v>76</v>
      </c>
      <c r="AI19" s="1011"/>
      <c r="AJ19" s="189">
        <v>19</v>
      </c>
    </row>
    <row r="20" spans="1:39" ht="16.5" customHeight="1">
      <c r="A20" s="1008"/>
      <c r="B20" s="1009"/>
      <c r="C20" s="182"/>
      <c r="D20" s="187"/>
      <c r="E20" s="188"/>
      <c r="F20" s="190"/>
      <c r="G20" s="191"/>
      <c r="H20" s="191"/>
      <c r="I20" s="191"/>
      <c r="J20" s="191"/>
      <c r="K20" s="191"/>
      <c r="L20" s="192"/>
      <c r="M20" s="193"/>
      <c r="N20" s="191"/>
      <c r="O20" s="191"/>
      <c r="P20" s="191"/>
      <c r="Q20" s="191"/>
      <c r="R20" s="191"/>
      <c r="S20" s="194"/>
      <c r="T20" s="190"/>
      <c r="U20" s="191"/>
      <c r="V20" s="191"/>
      <c r="W20" s="191"/>
      <c r="X20" s="191"/>
      <c r="Y20" s="191"/>
      <c r="Z20" s="192"/>
      <c r="AA20" s="193"/>
      <c r="AB20" s="191"/>
      <c r="AC20" s="191"/>
      <c r="AD20" s="191"/>
      <c r="AE20" s="191"/>
      <c r="AF20" s="191"/>
      <c r="AG20" s="194"/>
      <c r="AH20" s="1010"/>
      <c r="AI20" s="1011"/>
      <c r="AJ20" s="189"/>
    </row>
    <row r="21" spans="1:39" ht="16.5" customHeight="1">
      <c r="A21" s="1008"/>
      <c r="B21" s="1009"/>
      <c r="C21" s="178"/>
      <c r="D21" s="179"/>
      <c r="E21" s="180"/>
      <c r="F21" s="181"/>
      <c r="G21" s="182"/>
      <c r="H21" s="182"/>
      <c r="I21" s="182"/>
      <c r="J21" s="182"/>
      <c r="K21" s="182"/>
      <c r="L21" s="183"/>
      <c r="M21" s="193"/>
      <c r="N21" s="191"/>
      <c r="O21" s="191"/>
      <c r="P21" s="191"/>
      <c r="Q21" s="191"/>
      <c r="R21" s="191"/>
      <c r="S21" s="194"/>
      <c r="T21" s="190"/>
      <c r="U21" s="191"/>
      <c r="V21" s="191"/>
      <c r="W21" s="191"/>
      <c r="X21" s="191"/>
      <c r="Y21" s="191"/>
      <c r="Z21" s="192"/>
      <c r="AA21" s="193"/>
      <c r="AB21" s="191"/>
      <c r="AC21" s="191"/>
      <c r="AD21" s="191"/>
      <c r="AE21" s="191"/>
      <c r="AF21" s="191"/>
      <c r="AG21" s="194"/>
      <c r="AH21" s="1010"/>
      <c r="AI21" s="1011"/>
      <c r="AJ21" s="189"/>
    </row>
    <row r="22" spans="1:39" ht="16.5" customHeight="1" thickBot="1">
      <c r="A22" s="1012"/>
      <c r="B22" s="1013"/>
      <c r="C22" s="195"/>
      <c r="D22" s="196"/>
      <c r="E22" s="197"/>
      <c r="F22" s="198"/>
      <c r="G22" s="195"/>
      <c r="H22" s="195"/>
      <c r="I22" s="195"/>
      <c r="J22" s="195"/>
      <c r="K22" s="195"/>
      <c r="L22" s="199"/>
      <c r="M22" s="200"/>
      <c r="N22" s="201"/>
      <c r="O22" s="201"/>
      <c r="P22" s="201"/>
      <c r="Q22" s="201"/>
      <c r="R22" s="201"/>
      <c r="S22" s="202"/>
      <c r="T22" s="203"/>
      <c r="U22" s="201"/>
      <c r="V22" s="201"/>
      <c r="W22" s="201"/>
      <c r="X22" s="201"/>
      <c r="Y22" s="201"/>
      <c r="Z22" s="204"/>
      <c r="AA22" s="200"/>
      <c r="AB22" s="201"/>
      <c r="AC22" s="201"/>
      <c r="AD22" s="201"/>
      <c r="AE22" s="201"/>
      <c r="AF22" s="201"/>
      <c r="AG22" s="202"/>
      <c r="AH22" s="1014"/>
      <c r="AI22" s="1015"/>
      <c r="AJ22" s="205"/>
    </row>
    <row r="23" spans="1:39" ht="16.5" customHeight="1" thickTop="1" thickBot="1">
      <c r="A23" s="994" t="s">
        <v>112</v>
      </c>
      <c r="B23" s="995"/>
      <c r="C23" s="995"/>
      <c r="D23" s="995"/>
      <c r="E23" s="996"/>
      <c r="F23" s="206">
        <v>1.5</v>
      </c>
      <c r="G23" s="207">
        <v>1.5</v>
      </c>
      <c r="H23" s="207">
        <v>1.5</v>
      </c>
      <c r="I23" s="207">
        <v>1</v>
      </c>
      <c r="J23" s="207">
        <v>1</v>
      </c>
      <c r="K23" s="207">
        <v>1.5</v>
      </c>
      <c r="L23" s="208"/>
      <c r="M23" s="206">
        <v>1.5</v>
      </c>
      <c r="N23" s="207">
        <v>1.5</v>
      </c>
      <c r="O23" s="207">
        <v>1.5</v>
      </c>
      <c r="P23" s="207">
        <v>1</v>
      </c>
      <c r="Q23" s="207">
        <v>1</v>
      </c>
      <c r="R23" s="207">
        <v>1.5</v>
      </c>
      <c r="S23" s="209"/>
      <c r="T23" s="206">
        <v>1.5</v>
      </c>
      <c r="U23" s="207">
        <v>1.5</v>
      </c>
      <c r="V23" s="207">
        <v>1.5</v>
      </c>
      <c r="W23" s="207">
        <v>1</v>
      </c>
      <c r="X23" s="207">
        <v>1</v>
      </c>
      <c r="Y23" s="207">
        <v>1.5</v>
      </c>
      <c r="Z23" s="210"/>
      <c r="AA23" s="206">
        <v>1.5</v>
      </c>
      <c r="AB23" s="207">
        <v>1.5</v>
      </c>
      <c r="AC23" s="207">
        <v>1.5</v>
      </c>
      <c r="AD23" s="207">
        <v>1</v>
      </c>
      <c r="AE23" s="207">
        <v>1</v>
      </c>
      <c r="AF23" s="207">
        <v>1.5</v>
      </c>
      <c r="AG23" s="209"/>
      <c r="AH23" s="997"/>
      <c r="AI23" s="998"/>
      <c r="AJ23" s="211"/>
    </row>
    <row r="24" spans="1:39" ht="16.5" customHeight="1" thickTop="1" thickBot="1">
      <c r="A24" s="999" t="s">
        <v>113</v>
      </c>
      <c r="B24" s="1000"/>
      <c r="C24" s="1000"/>
      <c r="D24" s="1000"/>
      <c r="E24" s="1001"/>
      <c r="F24" s="212">
        <v>15</v>
      </c>
      <c r="G24" s="213">
        <v>15</v>
      </c>
      <c r="H24" s="213">
        <v>15</v>
      </c>
      <c r="I24" s="213">
        <v>15</v>
      </c>
      <c r="J24" s="213">
        <v>15</v>
      </c>
      <c r="K24" s="213">
        <v>15</v>
      </c>
      <c r="L24" s="214"/>
      <c r="M24" s="212">
        <v>15</v>
      </c>
      <c r="N24" s="213">
        <v>15</v>
      </c>
      <c r="O24" s="213">
        <v>15</v>
      </c>
      <c r="P24" s="213">
        <v>15</v>
      </c>
      <c r="Q24" s="213">
        <v>15</v>
      </c>
      <c r="R24" s="213">
        <v>15</v>
      </c>
      <c r="S24" s="215"/>
      <c r="T24" s="212">
        <v>15</v>
      </c>
      <c r="U24" s="213">
        <v>15</v>
      </c>
      <c r="V24" s="213">
        <v>15</v>
      </c>
      <c r="W24" s="213">
        <v>15</v>
      </c>
      <c r="X24" s="213">
        <v>15</v>
      </c>
      <c r="Y24" s="213">
        <v>15</v>
      </c>
      <c r="Z24" s="214"/>
      <c r="AA24" s="212">
        <v>15</v>
      </c>
      <c r="AB24" s="213">
        <v>15</v>
      </c>
      <c r="AC24" s="213">
        <v>15</v>
      </c>
      <c r="AD24" s="213">
        <v>15</v>
      </c>
      <c r="AE24" s="213">
        <v>15</v>
      </c>
      <c r="AF24" s="213">
        <v>15</v>
      </c>
      <c r="AG24" s="215"/>
      <c r="AH24" s="1002"/>
      <c r="AI24" s="1003"/>
      <c r="AJ24" s="216"/>
    </row>
    <row r="25" spans="1:39" ht="4.5" customHeight="1">
      <c r="B25" s="164"/>
      <c r="C25" s="164"/>
      <c r="D25" s="164"/>
      <c r="E25" s="164"/>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164"/>
    </row>
    <row r="26" spans="1:39" ht="13.5" customHeight="1" thickBot="1">
      <c r="B26" s="164"/>
      <c r="C26" s="164"/>
      <c r="D26" s="164"/>
      <c r="E26" s="170" t="s">
        <v>173</v>
      </c>
      <c r="F26" s="147">
        <v>1</v>
      </c>
      <c r="G26" s="147" t="s">
        <v>115</v>
      </c>
    </row>
    <row r="27" spans="1:39" ht="13.5" customHeight="1">
      <c r="A27" s="218" t="s">
        <v>116</v>
      </c>
      <c r="B27" s="1004" t="s">
        <v>117</v>
      </c>
      <c r="C27" s="1004"/>
      <c r="D27" s="1005"/>
      <c r="F27" s="147">
        <v>2</v>
      </c>
      <c r="G27" s="985" t="s">
        <v>118</v>
      </c>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219"/>
      <c r="AL27" s="219"/>
      <c r="AM27" s="219"/>
    </row>
    <row r="28" spans="1:39" ht="13.5" customHeight="1">
      <c r="A28" s="181" t="s">
        <v>157</v>
      </c>
      <c r="B28" s="1006" t="s">
        <v>174</v>
      </c>
      <c r="C28" s="1006"/>
      <c r="D28" s="1007"/>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219"/>
      <c r="AL28" s="219"/>
      <c r="AM28" s="219"/>
    </row>
    <row r="29" spans="1:39" ht="13.5" customHeight="1">
      <c r="A29" s="181" t="s">
        <v>159</v>
      </c>
      <c r="B29" s="1006" t="s">
        <v>175</v>
      </c>
      <c r="C29" s="1006"/>
      <c r="D29" s="1007"/>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5"/>
      <c r="AI29" s="985"/>
      <c r="AJ29" s="985"/>
      <c r="AK29" s="219"/>
      <c r="AL29" s="219"/>
      <c r="AM29" s="219"/>
    </row>
    <row r="30" spans="1:39" ht="13.5" customHeight="1" thickBot="1">
      <c r="A30" s="198" t="s">
        <v>161</v>
      </c>
      <c r="B30" s="983" t="s">
        <v>176</v>
      </c>
      <c r="C30" s="983"/>
      <c r="D30" s="984"/>
      <c r="F30" s="147">
        <v>3</v>
      </c>
      <c r="G30" s="985" t="s">
        <v>123</v>
      </c>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219"/>
      <c r="AL30" s="219"/>
      <c r="AM30" s="219"/>
    </row>
    <row r="31" spans="1:39" ht="13.5" customHeight="1" thickTop="1" thickBot="1">
      <c r="A31" s="986" t="s">
        <v>124</v>
      </c>
      <c r="B31" s="987" t="s">
        <v>177</v>
      </c>
      <c r="C31" s="987"/>
      <c r="D31" s="988"/>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219"/>
      <c r="AL31" s="219"/>
      <c r="AM31" s="219"/>
    </row>
    <row r="32" spans="1:39" ht="13.5" customHeight="1" thickTop="1" thickBot="1">
      <c r="A32" s="986"/>
      <c r="B32" s="987"/>
      <c r="C32" s="987"/>
      <c r="D32" s="988"/>
      <c r="G32" s="220"/>
      <c r="H32" s="989" t="s">
        <v>125</v>
      </c>
      <c r="I32" s="989"/>
      <c r="J32" s="989"/>
      <c r="K32" s="989"/>
      <c r="L32" s="989"/>
      <c r="M32" s="989"/>
      <c r="N32" s="989"/>
      <c r="O32" s="989"/>
      <c r="P32" s="989"/>
      <c r="Q32" s="989"/>
      <c r="R32" s="989"/>
      <c r="S32" s="989"/>
      <c r="T32" s="989"/>
      <c r="U32" s="989"/>
      <c r="V32" s="989"/>
      <c r="W32" s="989"/>
      <c r="X32" s="989"/>
      <c r="Y32" s="989"/>
      <c r="Z32" s="989"/>
      <c r="AA32" s="989"/>
      <c r="AB32" s="989"/>
      <c r="AC32" s="989"/>
      <c r="AD32" s="989"/>
      <c r="AE32" s="989"/>
      <c r="AF32" s="989"/>
      <c r="AG32" s="989"/>
      <c r="AH32" s="989"/>
      <c r="AI32" s="989"/>
      <c r="AJ32" s="989"/>
      <c r="AK32" s="220"/>
      <c r="AL32" s="220"/>
      <c r="AM32" s="220"/>
    </row>
    <row r="33" spans="1:43" ht="13.5" customHeight="1" thickTop="1" thickBot="1">
      <c r="A33" s="990" t="s">
        <v>126</v>
      </c>
      <c r="B33" s="987" t="s">
        <v>178</v>
      </c>
      <c r="C33" s="987"/>
      <c r="D33" s="988"/>
      <c r="G33" s="220"/>
      <c r="H33" s="989"/>
      <c r="I33" s="989"/>
      <c r="J33" s="989"/>
      <c r="K33" s="989"/>
      <c r="L33" s="989"/>
      <c r="M33" s="989"/>
      <c r="N33" s="989"/>
      <c r="O33" s="989"/>
      <c r="P33" s="989"/>
      <c r="Q33" s="989"/>
      <c r="R33" s="989"/>
      <c r="S33" s="989"/>
      <c r="T33" s="989"/>
      <c r="U33" s="989"/>
      <c r="V33" s="989"/>
      <c r="W33" s="989"/>
      <c r="X33" s="989"/>
      <c r="Y33" s="989"/>
      <c r="Z33" s="989"/>
      <c r="AA33" s="989"/>
      <c r="AB33" s="989"/>
      <c r="AC33" s="989"/>
      <c r="AD33" s="989"/>
      <c r="AE33" s="989"/>
      <c r="AF33" s="989"/>
      <c r="AG33" s="989"/>
      <c r="AH33" s="989"/>
      <c r="AI33" s="989"/>
      <c r="AJ33" s="989"/>
      <c r="AK33" s="220"/>
      <c r="AL33" s="220"/>
      <c r="AM33" s="220"/>
    </row>
    <row r="34" spans="1:43" s="171" customFormat="1" ht="14.25" customHeight="1" thickTop="1" thickBot="1">
      <c r="A34" s="991"/>
      <c r="B34" s="992"/>
      <c r="C34" s="992"/>
      <c r="D34" s="993"/>
      <c r="E34" s="221"/>
      <c r="F34" s="221"/>
      <c r="G34" s="222"/>
      <c r="H34" s="223" t="s">
        <v>179</v>
      </c>
      <c r="I34" s="223"/>
      <c r="J34" s="224"/>
      <c r="K34" s="224"/>
      <c r="L34" s="224"/>
      <c r="M34" s="224"/>
      <c r="N34" s="224"/>
      <c r="O34" s="224"/>
      <c r="P34" s="224"/>
      <c r="Q34" s="224"/>
      <c r="R34" s="224"/>
      <c r="S34" s="224"/>
      <c r="T34" s="224"/>
      <c r="U34" s="224"/>
      <c r="V34" s="224"/>
      <c r="W34" s="224"/>
      <c r="X34" s="224"/>
      <c r="Y34" s="224"/>
      <c r="AA34" s="224"/>
      <c r="AB34" s="224"/>
      <c r="AC34" s="224"/>
      <c r="AD34" s="224"/>
      <c r="AE34" s="224"/>
      <c r="AF34" s="224"/>
      <c r="AG34" s="224"/>
      <c r="AH34" s="224"/>
      <c r="AI34" s="224"/>
      <c r="AJ34" s="224"/>
      <c r="AK34" s="224"/>
      <c r="AL34" s="224"/>
      <c r="AM34" s="222"/>
      <c r="AN34" s="222"/>
      <c r="AO34" s="222"/>
      <c r="AP34" s="222"/>
      <c r="AQ34" s="225"/>
    </row>
    <row r="35" spans="1:43" ht="13.5" customHeight="1">
      <c r="A35" s="171"/>
      <c r="B35" s="171"/>
      <c r="C35" s="171"/>
      <c r="D35" s="221"/>
      <c r="F35" s="147">
        <v>4</v>
      </c>
      <c r="G35" s="979" t="s">
        <v>128</v>
      </c>
      <c r="H35" s="979"/>
      <c r="I35" s="979"/>
      <c r="J35" s="979"/>
      <c r="K35" s="979"/>
      <c r="L35" s="979"/>
      <c r="M35" s="979"/>
      <c r="N35" s="979"/>
      <c r="O35" s="979"/>
      <c r="P35" s="979"/>
      <c r="Q35" s="979"/>
      <c r="R35" s="979"/>
      <c r="S35" s="979"/>
      <c r="T35" s="979"/>
      <c r="U35" s="979"/>
      <c r="V35" s="979"/>
      <c r="W35" s="979"/>
      <c r="X35" s="979"/>
      <c r="Y35" s="979"/>
      <c r="Z35" s="979"/>
      <c r="AA35" s="979"/>
      <c r="AB35" s="979"/>
      <c r="AC35" s="979"/>
      <c r="AD35" s="979"/>
      <c r="AE35" s="979"/>
      <c r="AF35" s="979"/>
      <c r="AG35" s="979"/>
      <c r="AH35" s="979"/>
      <c r="AI35" s="979"/>
      <c r="AJ35" s="979"/>
    </row>
    <row r="36" spans="1:43" ht="13.5" customHeight="1">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row>
    <row r="37" spans="1:43" ht="13.5" customHeight="1">
      <c r="G37" s="979"/>
      <c r="H37" s="979"/>
      <c r="I37" s="979"/>
      <c r="J37" s="979"/>
      <c r="K37" s="979"/>
      <c r="L37" s="979"/>
      <c r="M37" s="979"/>
      <c r="N37" s="979"/>
      <c r="O37" s="979"/>
      <c r="P37" s="979"/>
      <c r="Q37" s="979"/>
      <c r="R37" s="979"/>
      <c r="S37" s="979"/>
      <c r="T37" s="979"/>
      <c r="U37" s="979"/>
      <c r="V37" s="979"/>
      <c r="W37" s="979"/>
      <c r="X37" s="979"/>
      <c r="Y37" s="979"/>
      <c r="Z37" s="979"/>
      <c r="AA37" s="979"/>
      <c r="AB37" s="979"/>
      <c r="AC37" s="979"/>
      <c r="AD37" s="979"/>
      <c r="AE37" s="979"/>
      <c r="AF37" s="979"/>
      <c r="AG37" s="979"/>
      <c r="AH37" s="979"/>
      <c r="AI37" s="979"/>
      <c r="AJ37" s="979"/>
    </row>
    <row r="38" spans="1:43" ht="13.5" customHeight="1">
      <c r="F38" s="147">
        <v>5</v>
      </c>
      <c r="G38" s="147" t="s">
        <v>129</v>
      </c>
    </row>
    <row r="39" spans="1:43">
      <c r="F39" s="147">
        <v>6</v>
      </c>
      <c r="G39" s="147" t="s">
        <v>130</v>
      </c>
    </row>
  </sheetData>
  <mergeCells count="60">
    <mergeCell ref="R5:S5"/>
    <mergeCell ref="A4:B4"/>
    <mergeCell ref="D4:E4"/>
    <mergeCell ref="G4:S4"/>
    <mergeCell ref="U4:AD4"/>
    <mergeCell ref="AF4:AJ4"/>
    <mergeCell ref="T7:Z7"/>
    <mergeCell ref="AA7:AG7"/>
    <mergeCell ref="AH7:AI9"/>
    <mergeCell ref="AJ7:AJ9"/>
    <mergeCell ref="A10:B10"/>
    <mergeCell ref="AH10:AI10"/>
    <mergeCell ref="A7:B9"/>
    <mergeCell ref="C7:C9"/>
    <mergeCell ref="D7:D9"/>
    <mergeCell ref="E7:E9"/>
    <mergeCell ref="F7:L7"/>
    <mergeCell ref="M7:S7"/>
    <mergeCell ref="A11:B11"/>
    <mergeCell ref="AH11:AI11"/>
    <mergeCell ref="A12:B12"/>
    <mergeCell ref="AH12:AI12"/>
    <mergeCell ref="A13:B13"/>
    <mergeCell ref="AH13:AI13"/>
    <mergeCell ref="A14:B14"/>
    <mergeCell ref="AH14:AI14"/>
    <mergeCell ref="A15:B15"/>
    <mergeCell ref="AH15:AI15"/>
    <mergeCell ref="A16:B16"/>
    <mergeCell ref="AH16:AI16"/>
    <mergeCell ref="AH21:AI21"/>
    <mergeCell ref="A22:B22"/>
    <mergeCell ref="AH22:AI22"/>
    <mergeCell ref="A17:B17"/>
    <mergeCell ref="AH17:AI17"/>
    <mergeCell ref="A18:B18"/>
    <mergeCell ref="AH18:AI18"/>
    <mergeCell ref="A19:B19"/>
    <mergeCell ref="AH19:AI19"/>
    <mergeCell ref="A31:A32"/>
    <mergeCell ref="B31:D32"/>
    <mergeCell ref="H32:AJ33"/>
    <mergeCell ref="A33:A34"/>
    <mergeCell ref="B33:D34"/>
    <mergeCell ref="G35:AJ37"/>
    <mergeCell ref="R2:AA2"/>
    <mergeCell ref="R3:AA3"/>
    <mergeCell ref="B30:D30"/>
    <mergeCell ref="G30:AJ31"/>
    <mergeCell ref="A23:E23"/>
    <mergeCell ref="AH23:AI23"/>
    <mergeCell ref="A24:E24"/>
    <mergeCell ref="AH24:AI24"/>
    <mergeCell ref="B27:D27"/>
    <mergeCell ref="G27:AJ29"/>
    <mergeCell ref="B28:D28"/>
    <mergeCell ref="B29:D29"/>
    <mergeCell ref="A20:B20"/>
    <mergeCell ref="AH20:AI20"/>
    <mergeCell ref="A21:B21"/>
  </mergeCells>
  <phoneticPr fontId="1"/>
  <pageMargins left="0.62992125984251968" right="0.62992125984251968" top="0.51181102362204722" bottom="0.11811023622047245" header="0.51181102362204722" footer="0.1181102362204724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58"/>
  <sheetViews>
    <sheetView showGridLines="0" showZeros="0" view="pageBreakPreview" zoomScaleNormal="70" zoomScaleSheetLayoutView="100" workbookViewId="0"/>
  </sheetViews>
  <sheetFormatPr defaultRowHeight="13.5"/>
  <cols>
    <col min="1" max="1" width="4.375" style="226" customWidth="1"/>
    <col min="2" max="2" width="4.125" style="226" customWidth="1"/>
    <col min="3" max="3" width="21.75" style="226" bestFit="1" customWidth="1"/>
    <col min="4" max="4" width="11.375" style="226" customWidth="1"/>
    <col min="5" max="16" width="7.75" style="226" customWidth="1"/>
    <col min="17" max="17" width="16" style="226" customWidth="1"/>
    <col min="18" max="18" width="14.625" style="226" bestFit="1" customWidth="1"/>
    <col min="19" max="19" width="8" style="230" customWidth="1"/>
    <col min="20" max="256" width="9" style="226"/>
    <col min="257" max="257" width="4.375" style="226" customWidth="1"/>
    <col min="258" max="258" width="4.125" style="226" customWidth="1"/>
    <col min="259" max="259" width="21.75" style="226" bestFit="1" customWidth="1"/>
    <col min="260" max="260" width="11.375" style="226" customWidth="1"/>
    <col min="261" max="272" width="7.75" style="226" customWidth="1"/>
    <col min="273" max="273" width="16" style="226" customWidth="1"/>
    <col min="274" max="274" width="14.625" style="226" bestFit="1" customWidth="1"/>
    <col min="275" max="275" width="8" style="226" customWidth="1"/>
    <col min="276" max="512" width="9" style="226"/>
    <col min="513" max="513" width="4.375" style="226" customWidth="1"/>
    <col min="514" max="514" width="4.125" style="226" customWidth="1"/>
    <col min="515" max="515" width="21.75" style="226" bestFit="1" customWidth="1"/>
    <col min="516" max="516" width="11.375" style="226" customWidth="1"/>
    <col min="517" max="528" width="7.75" style="226" customWidth="1"/>
    <col min="529" max="529" width="16" style="226" customWidth="1"/>
    <col min="530" max="530" width="14.625" style="226" bestFit="1" customWidth="1"/>
    <col min="531" max="531" width="8" style="226" customWidth="1"/>
    <col min="532" max="768" width="9" style="226"/>
    <col min="769" max="769" width="4.375" style="226" customWidth="1"/>
    <col min="770" max="770" width="4.125" style="226" customWidth="1"/>
    <col min="771" max="771" width="21.75" style="226" bestFit="1" customWidth="1"/>
    <col min="772" max="772" width="11.375" style="226" customWidth="1"/>
    <col min="773" max="784" width="7.75" style="226" customWidth="1"/>
    <col min="785" max="785" width="16" style="226" customWidth="1"/>
    <col min="786" max="786" width="14.625" style="226" bestFit="1" customWidth="1"/>
    <col min="787" max="787" width="8" style="226" customWidth="1"/>
    <col min="788" max="1024" width="9" style="226"/>
    <col min="1025" max="1025" width="4.375" style="226" customWidth="1"/>
    <col min="1026" max="1026" width="4.125" style="226" customWidth="1"/>
    <col min="1027" max="1027" width="21.75" style="226" bestFit="1" customWidth="1"/>
    <col min="1028" max="1028" width="11.375" style="226" customWidth="1"/>
    <col min="1029" max="1040" width="7.75" style="226" customWidth="1"/>
    <col min="1041" max="1041" width="16" style="226" customWidth="1"/>
    <col min="1042" max="1042" width="14.625" style="226" bestFit="1" customWidth="1"/>
    <col min="1043" max="1043" width="8" style="226" customWidth="1"/>
    <col min="1044" max="1280" width="9" style="226"/>
    <col min="1281" max="1281" width="4.375" style="226" customWidth="1"/>
    <col min="1282" max="1282" width="4.125" style="226" customWidth="1"/>
    <col min="1283" max="1283" width="21.75" style="226" bestFit="1" customWidth="1"/>
    <col min="1284" max="1284" width="11.375" style="226" customWidth="1"/>
    <col min="1285" max="1296" width="7.75" style="226" customWidth="1"/>
    <col min="1297" max="1297" width="16" style="226" customWidth="1"/>
    <col min="1298" max="1298" width="14.625" style="226" bestFit="1" customWidth="1"/>
    <col min="1299" max="1299" width="8" style="226" customWidth="1"/>
    <col min="1300" max="1536" width="9" style="226"/>
    <col min="1537" max="1537" width="4.375" style="226" customWidth="1"/>
    <col min="1538" max="1538" width="4.125" style="226" customWidth="1"/>
    <col min="1539" max="1539" width="21.75" style="226" bestFit="1" customWidth="1"/>
    <col min="1540" max="1540" width="11.375" style="226" customWidth="1"/>
    <col min="1541" max="1552" width="7.75" style="226" customWidth="1"/>
    <col min="1553" max="1553" width="16" style="226" customWidth="1"/>
    <col min="1554" max="1554" width="14.625" style="226" bestFit="1" customWidth="1"/>
    <col min="1555" max="1555" width="8" style="226" customWidth="1"/>
    <col min="1556" max="1792" width="9" style="226"/>
    <col min="1793" max="1793" width="4.375" style="226" customWidth="1"/>
    <col min="1794" max="1794" width="4.125" style="226" customWidth="1"/>
    <col min="1795" max="1795" width="21.75" style="226" bestFit="1" customWidth="1"/>
    <col min="1796" max="1796" width="11.375" style="226" customWidth="1"/>
    <col min="1797" max="1808" width="7.75" style="226" customWidth="1"/>
    <col min="1809" max="1809" width="16" style="226" customWidth="1"/>
    <col min="1810" max="1810" width="14.625" style="226" bestFit="1" customWidth="1"/>
    <col min="1811" max="1811" width="8" style="226" customWidth="1"/>
    <col min="1812" max="2048" width="9" style="226"/>
    <col min="2049" max="2049" width="4.375" style="226" customWidth="1"/>
    <col min="2050" max="2050" width="4.125" style="226" customWidth="1"/>
    <col min="2051" max="2051" width="21.75" style="226" bestFit="1" customWidth="1"/>
    <col min="2052" max="2052" width="11.375" style="226" customWidth="1"/>
    <col min="2053" max="2064" width="7.75" style="226" customWidth="1"/>
    <col min="2065" max="2065" width="16" style="226" customWidth="1"/>
    <col min="2066" max="2066" width="14.625" style="226" bestFit="1" customWidth="1"/>
    <col min="2067" max="2067" width="8" style="226" customWidth="1"/>
    <col min="2068" max="2304" width="9" style="226"/>
    <col min="2305" max="2305" width="4.375" style="226" customWidth="1"/>
    <col min="2306" max="2306" width="4.125" style="226" customWidth="1"/>
    <col min="2307" max="2307" width="21.75" style="226" bestFit="1" customWidth="1"/>
    <col min="2308" max="2308" width="11.375" style="226" customWidth="1"/>
    <col min="2309" max="2320" width="7.75" style="226" customWidth="1"/>
    <col min="2321" max="2321" width="16" style="226" customWidth="1"/>
    <col min="2322" max="2322" width="14.625" style="226" bestFit="1" customWidth="1"/>
    <col min="2323" max="2323" width="8" style="226" customWidth="1"/>
    <col min="2324" max="2560" width="9" style="226"/>
    <col min="2561" max="2561" width="4.375" style="226" customWidth="1"/>
    <col min="2562" max="2562" width="4.125" style="226" customWidth="1"/>
    <col min="2563" max="2563" width="21.75" style="226" bestFit="1" customWidth="1"/>
    <col min="2564" max="2564" width="11.375" style="226" customWidth="1"/>
    <col min="2565" max="2576" width="7.75" style="226" customWidth="1"/>
    <col min="2577" max="2577" width="16" style="226" customWidth="1"/>
    <col min="2578" max="2578" width="14.625" style="226" bestFit="1" customWidth="1"/>
    <col min="2579" max="2579" width="8" style="226" customWidth="1"/>
    <col min="2580" max="2816" width="9" style="226"/>
    <col min="2817" max="2817" width="4.375" style="226" customWidth="1"/>
    <col min="2818" max="2818" width="4.125" style="226" customWidth="1"/>
    <col min="2819" max="2819" width="21.75" style="226" bestFit="1" customWidth="1"/>
    <col min="2820" max="2820" width="11.375" style="226" customWidth="1"/>
    <col min="2821" max="2832" width="7.75" style="226" customWidth="1"/>
    <col min="2833" max="2833" width="16" style="226" customWidth="1"/>
    <col min="2834" max="2834" width="14.625" style="226" bestFit="1" customWidth="1"/>
    <col min="2835" max="2835" width="8" style="226" customWidth="1"/>
    <col min="2836" max="3072" width="9" style="226"/>
    <col min="3073" max="3073" width="4.375" style="226" customWidth="1"/>
    <col min="3074" max="3074" width="4.125" style="226" customWidth="1"/>
    <col min="3075" max="3075" width="21.75" style="226" bestFit="1" customWidth="1"/>
    <col min="3076" max="3076" width="11.375" style="226" customWidth="1"/>
    <col min="3077" max="3088" width="7.75" style="226" customWidth="1"/>
    <col min="3089" max="3089" width="16" style="226" customWidth="1"/>
    <col min="3090" max="3090" width="14.625" style="226" bestFit="1" customWidth="1"/>
    <col min="3091" max="3091" width="8" style="226" customWidth="1"/>
    <col min="3092" max="3328" width="9" style="226"/>
    <col min="3329" max="3329" width="4.375" style="226" customWidth="1"/>
    <col min="3330" max="3330" width="4.125" style="226" customWidth="1"/>
    <col min="3331" max="3331" width="21.75" style="226" bestFit="1" customWidth="1"/>
    <col min="3332" max="3332" width="11.375" style="226" customWidth="1"/>
    <col min="3333" max="3344" width="7.75" style="226" customWidth="1"/>
    <col min="3345" max="3345" width="16" style="226" customWidth="1"/>
    <col min="3346" max="3346" width="14.625" style="226" bestFit="1" customWidth="1"/>
    <col min="3347" max="3347" width="8" style="226" customWidth="1"/>
    <col min="3348" max="3584" width="9" style="226"/>
    <col min="3585" max="3585" width="4.375" style="226" customWidth="1"/>
    <col min="3586" max="3586" width="4.125" style="226" customWidth="1"/>
    <col min="3587" max="3587" width="21.75" style="226" bestFit="1" customWidth="1"/>
    <col min="3588" max="3588" width="11.375" style="226" customWidth="1"/>
    <col min="3589" max="3600" width="7.75" style="226" customWidth="1"/>
    <col min="3601" max="3601" width="16" style="226" customWidth="1"/>
    <col min="3602" max="3602" width="14.625" style="226" bestFit="1" customWidth="1"/>
    <col min="3603" max="3603" width="8" style="226" customWidth="1"/>
    <col min="3604" max="3840" width="9" style="226"/>
    <col min="3841" max="3841" width="4.375" style="226" customWidth="1"/>
    <col min="3842" max="3842" width="4.125" style="226" customWidth="1"/>
    <col min="3843" max="3843" width="21.75" style="226" bestFit="1" customWidth="1"/>
    <col min="3844" max="3844" width="11.375" style="226" customWidth="1"/>
    <col min="3845" max="3856" width="7.75" style="226" customWidth="1"/>
    <col min="3857" max="3857" width="16" style="226" customWidth="1"/>
    <col min="3858" max="3858" width="14.625" style="226" bestFit="1" customWidth="1"/>
    <col min="3859" max="3859" width="8" style="226" customWidth="1"/>
    <col min="3860" max="4096" width="9" style="226"/>
    <col min="4097" max="4097" width="4.375" style="226" customWidth="1"/>
    <col min="4098" max="4098" width="4.125" style="226" customWidth="1"/>
    <col min="4099" max="4099" width="21.75" style="226" bestFit="1" customWidth="1"/>
    <col min="4100" max="4100" width="11.375" style="226" customWidth="1"/>
    <col min="4101" max="4112" width="7.75" style="226" customWidth="1"/>
    <col min="4113" max="4113" width="16" style="226" customWidth="1"/>
    <col min="4114" max="4114" width="14.625" style="226" bestFit="1" customWidth="1"/>
    <col min="4115" max="4115" width="8" style="226" customWidth="1"/>
    <col min="4116" max="4352" width="9" style="226"/>
    <col min="4353" max="4353" width="4.375" style="226" customWidth="1"/>
    <col min="4354" max="4354" width="4.125" style="226" customWidth="1"/>
    <col min="4355" max="4355" width="21.75" style="226" bestFit="1" customWidth="1"/>
    <col min="4356" max="4356" width="11.375" style="226" customWidth="1"/>
    <col min="4357" max="4368" width="7.75" style="226" customWidth="1"/>
    <col min="4369" max="4369" width="16" style="226" customWidth="1"/>
    <col min="4370" max="4370" width="14.625" style="226" bestFit="1" customWidth="1"/>
    <col min="4371" max="4371" width="8" style="226" customWidth="1"/>
    <col min="4372" max="4608" width="9" style="226"/>
    <col min="4609" max="4609" width="4.375" style="226" customWidth="1"/>
    <col min="4610" max="4610" width="4.125" style="226" customWidth="1"/>
    <col min="4611" max="4611" width="21.75" style="226" bestFit="1" customWidth="1"/>
    <col min="4612" max="4612" width="11.375" style="226" customWidth="1"/>
    <col min="4613" max="4624" width="7.75" style="226" customWidth="1"/>
    <col min="4625" max="4625" width="16" style="226" customWidth="1"/>
    <col min="4626" max="4626" width="14.625" style="226" bestFit="1" customWidth="1"/>
    <col min="4627" max="4627" width="8" style="226" customWidth="1"/>
    <col min="4628" max="4864" width="9" style="226"/>
    <col min="4865" max="4865" width="4.375" style="226" customWidth="1"/>
    <col min="4866" max="4866" width="4.125" style="226" customWidth="1"/>
    <col min="4867" max="4867" width="21.75" style="226" bestFit="1" customWidth="1"/>
    <col min="4868" max="4868" width="11.375" style="226" customWidth="1"/>
    <col min="4869" max="4880" width="7.75" style="226" customWidth="1"/>
    <col min="4881" max="4881" width="16" style="226" customWidth="1"/>
    <col min="4882" max="4882" width="14.625" style="226" bestFit="1" customWidth="1"/>
    <col min="4883" max="4883" width="8" style="226" customWidth="1"/>
    <col min="4884" max="5120" width="9" style="226"/>
    <col min="5121" max="5121" width="4.375" style="226" customWidth="1"/>
    <col min="5122" max="5122" width="4.125" style="226" customWidth="1"/>
    <col min="5123" max="5123" width="21.75" style="226" bestFit="1" customWidth="1"/>
    <col min="5124" max="5124" width="11.375" style="226" customWidth="1"/>
    <col min="5125" max="5136" width="7.75" style="226" customWidth="1"/>
    <col min="5137" max="5137" width="16" style="226" customWidth="1"/>
    <col min="5138" max="5138" width="14.625" style="226" bestFit="1" customWidth="1"/>
    <col min="5139" max="5139" width="8" style="226" customWidth="1"/>
    <col min="5140" max="5376" width="9" style="226"/>
    <col min="5377" max="5377" width="4.375" style="226" customWidth="1"/>
    <col min="5378" max="5378" width="4.125" style="226" customWidth="1"/>
    <col min="5379" max="5379" width="21.75" style="226" bestFit="1" customWidth="1"/>
    <col min="5380" max="5380" width="11.375" style="226" customWidth="1"/>
    <col min="5381" max="5392" width="7.75" style="226" customWidth="1"/>
    <col min="5393" max="5393" width="16" style="226" customWidth="1"/>
    <col min="5394" max="5394" width="14.625" style="226" bestFit="1" customWidth="1"/>
    <col min="5395" max="5395" width="8" style="226" customWidth="1"/>
    <col min="5396" max="5632" width="9" style="226"/>
    <col min="5633" max="5633" width="4.375" style="226" customWidth="1"/>
    <col min="5634" max="5634" width="4.125" style="226" customWidth="1"/>
    <col min="5635" max="5635" width="21.75" style="226" bestFit="1" customWidth="1"/>
    <col min="5636" max="5636" width="11.375" style="226" customWidth="1"/>
    <col min="5637" max="5648" width="7.75" style="226" customWidth="1"/>
    <col min="5649" max="5649" width="16" style="226" customWidth="1"/>
    <col min="5650" max="5650" width="14.625" style="226" bestFit="1" customWidth="1"/>
    <col min="5651" max="5651" width="8" style="226" customWidth="1"/>
    <col min="5652" max="5888" width="9" style="226"/>
    <col min="5889" max="5889" width="4.375" style="226" customWidth="1"/>
    <col min="5890" max="5890" width="4.125" style="226" customWidth="1"/>
    <col min="5891" max="5891" width="21.75" style="226" bestFit="1" customWidth="1"/>
    <col min="5892" max="5892" width="11.375" style="226" customWidth="1"/>
    <col min="5893" max="5904" width="7.75" style="226" customWidth="1"/>
    <col min="5905" max="5905" width="16" style="226" customWidth="1"/>
    <col min="5906" max="5906" width="14.625" style="226" bestFit="1" customWidth="1"/>
    <col min="5907" max="5907" width="8" style="226" customWidth="1"/>
    <col min="5908" max="6144" width="9" style="226"/>
    <col min="6145" max="6145" width="4.375" style="226" customWidth="1"/>
    <col min="6146" max="6146" width="4.125" style="226" customWidth="1"/>
    <col min="6147" max="6147" width="21.75" style="226" bestFit="1" customWidth="1"/>
    <col min="6148" max="6148" width="11.375" style="226" customWidth="1"/>
    <col min="6149" max="6160" width="7.75" style="226" customWidth="1"/>
    <col min="6161" max="6161" width="16" style="226" customWidth="1"/>
    <col min="6162" max="6162" width="14.625" style="226" bestFit="1" customWidth="1"/>
    <col min="6163" max="6163" width="8" style="226" customWidth="1"/>
    <col min="6164" max="6400" width="9" style="226"/>
    <col min="6401" max="6401" width="4.375" style="226" customWidth="1"/>
    <col min="6402" max="6402" width="4.125" style="226" customWidth="1"/>
    <col min="6403" max="6403" width="21.75" style="226" bestFit="1" customWidth="1"/>
    <col min="6404" max="6404" width="11.375" style="226" customWidth="1"/>
    <col min="6405" max="6416" width="7.75" style="226" customWidth="1"/>
    <col min="6417" max="6417" width="16" style="226" customWidth="1"/>
    <col min="6418" max="6418" width="14.625" style="226" bestFit="1" customWidth="1"/>
    <col min="6419" max="6419" width="8" style="226" customWidth="1"/>
    <col min="6420" max="6656" width="9" style="226"/>
    <col min="6657" max="6657" width="4.375" style="226" customWidth="1"/>
    <col min="6658" max="6658" width="4.125" style="226" customWidth="1"/>
    <col min="6659" max="6659" width="21.75" style="226" bestFit="1" customWidth="1"/>
    <col min="6660" max="6660" width="11.375" style="226" customWidth="1"/>
    <col min="6661" max="6672" width="7.75" style="226" customWidth="1"/>
    <col min="6673" max="6673" width="16" style="226" customWidth="1"/>
    <col min="6674" max="6674" width="14.625" style="226" bestFit="1" customWidth="1"/>
    <col min="6675" max="6675" width="8" style="226" customWidth="1"/>
    <col min="6676" max="6912" width="9" style="226"/>
    <col min="6913" max="6913" width="4.375" style="226" customWidth="1"/>
    <col min="6914" max="6914" width="4.125" style="226" customWidth="1"/>
    <col min="6915" max="6915" width="21.75" style="226" bestFit="1" customWidth="1"/>
    <col min="6916" max="6916" width="11.375" style="226" customWidth="1"/>
    <col min="6917" max="6928" width="7.75" style="226" customWidth="1"/>
    <col min="6929" max="6929" width="16" style="226" customWidth="1"/>
    <col min="6930" max="6930" width="14.625" style="226" bestFit="1" customWidth="1"/>
    <col min="6931" max="6931" width="8" style="226" customWidth="1"/>
    <col min="6932" max="7168" width="9" style="226"/>
    <col min="7169" max="7169" width="4.375" style="226" customWidth="1"/>
    <col min="7170" max="7170" width="4.125" style="226" customWidth="1"/>
    <col min="7171" max="7171" width="21.75" style="226" bestFit="1" customWidth="1"/>
    <col min="7172" max="7172" width="11.375" style="226" customWidth="1"/>
    <col min="7173" max="7184" width="7.75" style="226" customWidth="1"/>
    <col min="7185" max="7185" width="16" style="226" customWidth="1"/>
    <col min="7186" max="7186" width="14.625" style="226" bestFit="1" customWidth="1"/>
    <col min="7187" max="7187" width="8" style="226" customWidth="1"/>
    <col min="7188" max="7424" width="9" style="226"/>
    <col min="7425" max="7425" width="4.375" style="226" customWidth="1"/>
    <col min="7426" max="7426" width="4.125" style="226" customWidth="1"/>
    <col min="7427" max="7427" width="21.75" style="226" bestFit="1" customWidth="1"/>
    <col min="7428" max="7428" width="11.375" style="226" customWidth="1"/>
    <col min="7429" max="7440" width="7.75" style="226" customWidth="1"/>
    <col min="7441" max="7441" width="16" style="226" customWidth="1"/>
    <col min="7442" max="7442" width="14.625" style="226" bestFit="1" customWidth="1"/>
    <col min="7443" max="7443" width="8" style="226" customWidth="1"/>
    <col min="7444" max="7680" width="9" style="226"/>
    <col min="7681" max="7681" width="4.375" style="226" customWidth="1"/>
    <col min="7682" max="7682" width="4.125" style="226" customWidth="1"/>
    <col min="7683" max="7683" width="21.75" style="226" bestFit="1" customWidth="1"/>
    <col min="7684" max="7684" width="11.375" style="226" customWidth="1"/>
    <col min="7685" max="7696" width="7.75" style="226" customWidth="1"/>
    <col min="7697" max="7697" width="16" style="226" customWidth="1"/>
    <col min="7698" max="7698" width="14.625" style="226" bestFit="1" customWidth="1"/>
    <col min="7699" max="7699" width="8" style="226" customWidth="1"/>
    <col min="7700" max="7936" width="9" style="226"/>
    <col min="7937" max="7937" width="4.375" style="226" customWidth="1"/>
    <col min="7938" max="7938" width="4.125" style="226" customWidth="1"/>
    <col min="7939" max="7939" width="21.75" style="226" bestFit="1" customWidth="1"/>
    <col min="7940" max="7940" width="11.375" style="226" customWidth="1"/>
    <col min="7941" max="7952" width="7.75" style="226" customWidth="1"/>
    <col min="7953" max="7953" width="16" style="226" customWidth="1"/>
    <col min="7954" max="7954" width="14.625" style="226" bestFit="1" customWidth="1"/>
    <col min="7955" max="7955" width="8" style="226" customWidth="1"/>
    <col min="7956" max="8192" width="9" style="226"/>
    <col min="8193" max="8193" width="4.375" style="226" customWidth="1"/>
    <col min="8194" max="8194" width="4.125" style="226" customWidth="1"/>
    <col min="8195" max="8195" width="21.75" style="226" bestFit="1" customWidth="1"/>
    <col min="8196" max="8196" width="11.375" style="226" customWidth="1"/>
    <col min="8197" max="8208" width="7.75" style="226" customWidth="1"/>
    <col min="8209" max="8209" width="16" style="226" customWidth="1"/>
    <col min="8210" max="8210" width="14.625" style="226" bestFit="1" customWidth="1"/>
    <col min="8211" max="8211" width="8" style="226" customWidth="1"/>
    <col min="8212" max="8448" width="9" style="226"/>
    <col min="8449" max="8449" width="4.375" style="226" customWidth="1"/>
    <col min="8450" max="8450" width="4.125" style="226" customWidth="1"/>
    <col min="8451" max="8451" width="21.75" style="226" bestFit="1" customWidth="1"/>
    <col min="8452" max="8452" width="11.375" style="226" customWidth="1"/>
    <col min="8453" max="8464" width="7.75" style="226" customWidth="1"/>
    <col min="8465" max="8465" width="16" style="226" customWidth="1"/>
    <col min="8466" max="8466" width="14.625" style="226" bestFit="1" customWidth="1"/>
    <col min="8467" max="8467" width="8" style="226" customWidth="1"/>
    <col min="8468" max="8704" width="9" style="226"/>
    <col min="8705" max="8705" width="4.375" style="226" customWidth="1"/>
    <col min="8706" max="8706" width="4.125" style="226" customWidth="1"/>
    <col min="8707" max="8707" width="21.75" style="226" bestFit="1" customWidth="1"/>
    <col min="8708" max="8708" width="11.375" style="226" customWidth="1"/>
    <col min="8709" max="8720" width="7.75" style="226" customWidth="1"/>
    <col min="8721" max="8721" width="16" style="226" customWidth="1"/>
    <col min="8722" max="8722" width="14.625" style="226" bestFit="1" customWidth="1"/>
    <col min="8723" max="8723" width="8" style="226" customWidth="1"/>
    <col min="8724" max="8960" width="9" style="226"/>
    <col min="8961" max="8961" width="4.375" style="226" customWidth="1"/>
    <col min="8962" max="8962" width="4.125" style="226" customWidth="1"/>
    <col min="8963" max="8963" width="21.75" style="226" bestFit="1" customWidth="1"/>
    <col min="8964" max="8964" width="11.375" style="226" customWidth="1"/>
    <col min="8965" max="8976" width="7.75" style="226" customWidth="1"/>
    <col min="8977" max="8977" width="16" style="226" customWidth="1"/>
    <col min="8978" max="8978" width="14.625" style="226" bestFit="1" customWidth="1"/>
    <col min="8979" max="8979" width="8" style="226" customWidth="1"/>
    <col min="8980" max="9216" width="9" style="226"/>
    <col min="9217" max="9217" width="4.375" style="226" customWidth="1"/>
    <col min="9218" max="9218" width="4.125" style="226" customWidth="1"/>
    <col min="9219" max="9219" width="21.75" style="226" bestFit="1" customWidth="1"/>
    <col min="9220" max="9220" width="11.375" style="226" customWidth="1"/>
    <col min="9221" max="9232" width="7.75" style="226" customWidth="1"/>
    <col min="9233" max="9233" width="16" style="226" customWidth="1"/>
    <col min="9234" max="9234" width="14.625" style="226" bestFit="1" customWidth="1"/>
    <col min="9235" max="9235" width="8" style="226" customWidth="1"/>
    <col min="9236" max="9472" width="9" style="226"/>
    <col min="9473" max="9473" width="4.375" style="226" customWidth="1"/>
    <col min="9474" max="9474" width="4.125" style="226" customWidth="1"/>
    <col min="9475" max="9475" width="21.75" style="226" bestFit="1" customWidth="1"/>
    <col min="9476" max="9476" width="11.375" style="226" customWidth="1"/>
    <col min="9477" max="9488" width="7.75" style="226" customWidth="1"/>
    <col min="9489" max="9489" width="16" style="226" customWidth="1"/>
    <col min="9490" max="9490" width="14.625" style="226" bestFit="1" customWidth="1"/>
    <col min="9491" max="9491" width="8" style="226" customWidth="1"/>
    <col min="9492" max="9728" width="9" style="226"/>
    <col min="9729" max="9729" width="4.375" style="226" customWidth="1"/>
    <col min="9730" max="9730" width="4.125" style="226" customWidth="1"/>
    <col min="9731" max="9731" width="21.75" style="226" bestFit="1" customWidth="1"/>
    <col min="9732" max="9732" width="11.375" style="226" customWidth="1"/>
    <col min="9733" max="9744" width="7.75" style="226" customWidth="1"/>
    <col min="9745" max="9745" width="16" style="226" customWidth="1"/>
    <col min="9746" max="9746" width="14.625" style="226" bestFit="1" customWidth="1"/>
    <col min="9747" max="9747" width="8" style="226" customWidth="1"/>
    <col min="9748" max="9984" width="9" style="226"/>
    <col min="9985" max="9985" width="4.375" style="226" customWidth="1"/>
    <col min="9986" max="9986" width="4.125" style="226" customWidth="1"/>
    <col min="9987" max="9987" width="21.75" style="226" bestFit="1" customWidth="1"/>
    <col min="9988" max="9988" width="11.375" style="226" customWidth="1"/>
    <col min="9989" max="10000" width="7.75" style="226" customWidth="1"/>
    <col min="10001" max="10001" width="16" style="226" customWidth="1"/>
    <col min="10002" max="10002" width="14.625" style="226" bestFit="1" customWidth="1"/>
    <col min="10003" max="10003" width="8" style="226" customWidth="1"/>
    <col min="10004" max="10240" width="9" style="226"/>
    <col min="10241" max="10241" width="4.375" style="226" customWidth="1"/>
    <col min="10242" max="10242" width="4.125" style="226" customWidth="1"/>
    <col min="10243" max="10243" width="21.75" style="226" bestFit="1" customWidth="1"/>
    <col min="10244" max="10244" width="11.375" style="226" customWidth="1"/>
    <col min="10245" max="10256" width="7.75" style="226" customWidth="1"/>
    <col min="10257" max="10257" width="16" style="226" customWidth="1"/>
    <col min="10258" max="10258" width="14.625" style="226" bestFit="1" customWidth="1"/>
    <col min="10259" max="10259" width="8" style="226" customWidth="1"/>
    <col min="10260" max="10496" width="9" style="226"/>
    <col min="10497" max="10497" width="4.375" style="226" customWidth="1"/>
    <col min="10498" max="10498" width="4.125" style="226" customWidth="1"/>
    <col min="10499" max="10499" width="21.75" style="226" bestFit="1" customWidth="1"/>
    <col min="10500" max="10500" width="11.375" style="226" customWidth="1"/>
    <col min="10501" max="10512" width="7.75" style="226" customWidth="1"/>
    <col min="10513" max="10513" width="16" style="226" customWidth="1"/>
    <col min="10514" max="10514" width="14.625" style="226" bestFit="1" customWidth="1"/>
    <col min="10515" max="10515" width="8" style="226" customWidth="1"/>
    <col min="10516" max="10752" width="9" style="226"/>
    <col min="10753" max="10753" width="4.375" style="226" customWidth="1"/>
    <col min="10754" max="10754" width="4.125" style="226" customWidth="1"/>
    <col min="10755" max="10755" width="21.75" style="226" bestFit="1" customWidth="1"/>
    <col min="10756" max="10756" width="11.375" style="226" customWidth="1"/>
    <col min="10757" max="10768" width="7.75" style="226" customWidth="1"/>
    <col min="10769" max="10769" width="16" style="226" customWidth="1"/>
    <col min="10770" max="10770" width="14.625" style="226" bestFit="1" customWidth="1"/>
    <col min="10771" max="10771" width="8" style="226" customWidth="1"/>
    <col min="10772" max="11008" width="9" style="226"/>
    <col min="11009" max="11009" width="4.375" style="226" customWidth="1"/>
    <col min="11010" max="11010" width="4.125" style="226" customWidth="1"/>
    <col min="11011" max="11011" width="21.75" style="226" bestFit="1" customWidth="1"/>
    <col min="11012" max="11012" width="11.375" style="226" customWidth="1"/>
    <col min="11013" max="11024" width="7.75" style="226" customWidth="1"/>
    <col min="11025" max="11025" width="16" style="226" customWidth="1"/>
    <col min="11026" max="11026" width="14.625" style="226" bestFit="1" customWidth="1"/>
    <col min="11027" max="11027" width="8" style="226" customWidth="1"/>
    <col min="11028" max="11264" width="9" style="226"/>
    <col min="11265" max="11265" width="4.375" style="226" customWidth="1"/>
    <col min="11266" max="11266" width="4.125" style="226" customWidth="1"/>
    <col min="11267" max="11267" width="21.75" style="226" bestFit="1" customWidth="1"/>
    <col min="11268" max="11268" width="11.375" style="226" customWidth="1"/>
    <col min="11269" max="11280" width="7.75" style="226" customWidth="1"/>
    <col min="11281" max="11281" width="16" style="226" customWidth="1"/>
    <col min="11282" max="11282" width="14.625" style="226" bestFit="1" customWidth="1"/>
    <col min="11283" max="11283" width="8" style="226" customWidth="1"/>
    <col min="11284" max="11520" width="9" style="226"/>
    <col min="11521" max="11521" width="4.375" style="226" customWidth="1"/>
    <col min="11522" max="11522" width="4.125" style="226" customWidth="1"/>
    <col min="11523" max="11523" width="21.75" style="226" bestFit="1" customWidth="1"/>
    <col min="11524" max="11524" width="11.375" style="226" customWidth="1"/>
    <col min="11525" max="11536" width="7.75" style="226" customWidth="1"/>
    <col min="11537" max="11537" width="16" style="226" customWidth="1"/>
    <col min="11538" max="11538" width="14.625" style="226" bestFit="1" customWidth="1"/>
    <col min="11539" max="11539" width="8" style="226" customWidth="1"/>
    <col min="11540" max="11776" width="9" style="226"/>
    <col min="11777" max="11777" width="4.375" style="226" customWidth="1"/>
    <col min="11778" max="11778" width="4.125" style="226" customWidth="1"/>
    <col min="11779" max="11779" width="21.75" style="226" bestFit="1" customWidth="1"/>
    <col min="11780" max="11780" width="11.375" style="226" customWidth="1"/>
    <col min="11781" max="11792" width="7.75" style="226" customWidth="1"/>
    <col min="11793" max="11793" width="16" style="226" customWidth="1"/>
    <col min="11794" max="11794" width="14.625" style="226" bestFit="1" customWidth="1"/>
    <col min="11795" max="11795" width="8" style="226" customWidth="1"/>
    <col min="11796" max="12032" width="9" style="226"/>
    <col min="12033" max="12033" width="4.375" style="226" customWidth="1"/>
    <col min="12034" max="12034" width="4.125" style="226" customWidth="1"/>
    <col min="12035" max="12035" width="21.75" style="226" bestFit="1" customWidth="1"/>
    <col min="12036" max="12036" width="11.375" style="226" customWidth="1"/>
    <col min="12037" max="12048" width="7.75" style="226" customWidth="1"/>
    <col min="12049" max="12049" width="16" style="226" customWidth="1"/>
    <col min="12050" max="12050" width="14.625" style="226" bestFit="1" customWidth="1"/>
    <col min="12051" max="12051" width="8" style="226" customWidth="1"/>
    <col min="12052" max="12288" width="9" style="226"/>
    <col min="12289" max="12289" width="4.375" style="226" customWidth="1"/>
    <col min="12290" max="12290" width="4.125" style="226" customWidth="1"/>
    <col min="12291" max="12291" width="21.75" style="226" bestFit="1" customWidth="1"/>
    <col min="12292" max="12292" width="11.375" style="226" customWidth="1"/>
    <col min="12293" max="12304" width="7.75" style="226" customWidth="1"/>
    <col min="12305" max="12305" width="16" style="226" customWidth="1"/>
    <col min="12306" max="12306" width="14.625" style="226" bestFit="1" customWidth="1"/>
    <col min="12307" max="12307" width="8" style="226" customWidth="1"/>
    <col min="12308" max="12544" width="9" style="226"/>
    <col min="12545" max="12545" width="4.375" style="226" customWidth="1"/>
    <col min="12546" max="12546" width="4.125" style="226" customWidth="1"/>
    <col min="12547" max="12547" width="21.75" style="226" bestFit="1" customWidth="1"/>
    <col min="12548" max="12548" width="11.375" style="226" customWidth="1"/>
    <col min="12549" max="12560" width="7.75" style="226" customWidth="1"/>
    <col min="12561" max="12561" width="16" style="226" customWidth="1"/>
    <col min="12562" max="12562" width="14.625" style="226" bestFit="1" customWidth="1"/>
    <col min="12563" max="12563" width="8" style="226" customWidth="1"/>
    <col min="12564" max="12800" width="9" style="226"/>
    <col min="12801" max="12801" width="4.375" style="226" customWidth="1"/>
    <col min="12802" max="12802" width="4.125" style="226" customWidth="1"/>
    <col min="12803" max="12803" width="21.75" style="226" bestFit="1" customWidth="1"/>
    <col min="12804" max="12804" width="11.375" style="226" customWidth="1"/>
    <col min="12805" max="12816" width="7.75" style="226" customWidth="1"/>
    <col min="12817" max="12817" width="16" style="226" customWidth="1"/>
    <col min="12818" max="12818" width="14.625" style="226" bestFit="1" customWidth="1"/>
    <col min="12819" max="12819" width="8" style="226" customWidth="1"/>
    <col min="12820" max="13056" width="9" style="226"/>
    <col min="13057" max="13057" width="4.375" style="226" customWidth="1"/>
    <col min="13058" max="13058" width="4.125" style="226" customWidth="1"/>
    <col min="13059" max="13059" width="21.75" style="226" bestFit="1" customWidth="1"/>
    <col min="13060" max="13060" width="11.375" style="226" customWidth="1"/>
    <col min="13061" max="13072" width="7.75" style="226" customWidth="1"/>
    <col min="13073" max="13073" width="16" style="226" customWidth="1"/>
    <col min="13074" max="13074" width="14.625" style="226" bestFit="1" customWidth="1"/>
    <col min="13075" max="13075" width="8" style="226" customWidth="1"/>
    <col min="13076" max="13312" width="9" style="226"/>
    <col min="13313" max="13313" width="4.375" style="226" customWidth="1"/>
    <col min="13314" max="13314" width="4.125" style="226" customWidth="1"/>
    <col min="13315" max="13315" width="21.75" style="226" bestFit="1" customWidth="1"/>
    <col min="13316" max="13316" width="11.375" style="226" customWidth="1"/>
    <col min="13317" max="13328" width="7.75" style="226" customWidth="1"/>
    <col min="13329" max="13329" width="16" style="226" customWidth="1"/>
    <col min="13330" max="13330" width="14.625" style="226" bestFit="1" customWidth="1"/>
    <col min="13331" max="13331" width="8" style="226" customWidth="1"/>
    <col min="13332" max="13568" width="9" style="226"/>
    <col min="13569" max="13569" width="4.375" style="226" customWidth="1"/>
    <col min="13570" max="13570" width="4.125" style="226" customWidth="1"/>
    <col min="13571" max="13571" width="21.75" style="226" bestFit="1" customWidth="1"/>
    <col min="13572" max="13572" width="11.375" style="226" customWidth="1"/>
    <col min="13573" max="13584" width="7.75" style="226" customWidth="1"/>
    <col min="13585" max="13585" width="16" style="226" customWidth="1"/>
    <col min="13586" max="13586" width="14.625" style="226" bestFit="1" customWidth="1"/>
    <col min="13587" max="13587" width="8" style="226" customWidth="1"/>
    <col min="13588" max="13824" width="9" style="226"/>
    <col min="13825" max="13825" width="4.375" style="226" customWidth="1"/>
    <col min="13826" max="13826" width="4.125" style="226" customWidth="1"/>
    <col min="13827" max="13827" width="21.75" style="226" bestFit="1" customWidth="1"/>
    <col min="13828" max="13828" width="11.375" style="226" customWidth="1"/>
    <col min="13829" max="13840" width="7.75" style="226" customWidth="1"/>
    <col min="13841" max="13841" width="16" style="226" customWidth="1"/>
    <col min="13842" max="13842" width="14.625" style="226" bestFit="1" customWidth="1"/>
    <col min="13843" max="13843" width="8" style="226" customWidth="1"/>
    <col min="13844" max="14080" width="9" style="226"/>
    <col min="14081" max="14081" width="4.375" style="226" customWidth="1"/>
    <col min="14082" max="14082" width="4.125" style="226" customWidth="1"/>
    <col min="14083" max="14083" width="21.75" style="226" bestFit="1" customWidth="1"/>
    <col min="14084" max="14084" width="11.375" style="226" customWidth="1"/>
    <col min="14085" max="14096" width="7.75" style="226" customWidth="1"/>
    <col min="14097" max="14097" width="16" style="226" customWidth="1"/>
    <col min="14098" max="14098" width="14.625" style="226" bestFit="1" customWidth="1"/>
    <col min="14099" max="14099" width="8" style="226" customWidth="1"/>
    <col min="14100" max="14336" width="9" style="226"/>
    <col min="14337" max="14337" width="4.375" style="226" customWidth="1"/>
    <col min="14338" max="14338" width="4.125" style="226" customWidth="1"/>
    <col min="14339" max="14339" width="21.75" style="226" bestFit="1" customWidth="1"/>
    <col min="14340" max="14340" width="11.375" style="226" customWidth="1"/>
    <col min="14341" max="14352" width="7.75" style="226" customWidth="1"/>
    <col min="14353" max="14353" width="16" style="226" customWidth="1"/>
    <col min="14354" max="14354" width="14.625" style="226" bestFit="1" customWidth="1"/>
    <col min="14355" max="14355" width="8" style="226" customWidth="1"/>
    <col min="14356" max="14592" width="9" style="226"/>
    <col min="14593" max="14593" width="4.375" style="226" customWidth="1"/>
    <col min="14594" max="14594" width="4.125" style="226" customWidth="1"/>
    <col min="14595" max="14595" width="21.75" style="226" bestFit="1" customWidth="1"/>
    <col min="14596" max="14596" width="11.375" style="226" customWidth="1"/>
    <col min="14597" max="14608" width="7.75" style="226" customWidth="1"/>
    <col min="14609" max="14609" width="16" style="226" customWidth="1"/>
    <col min="14610" max="14610" width="14.625" style="226" bestFit="1" customWidth="1"/>
    <col min="14611" max="14611" width="8" style="226" customWidth="1"/>
    <col min="14612" max="14848" width="9" style="226"/>
    <col min="14849" max="14849" width="4.375" style="226" customWidth="1"/>
    <col min="14850" max="14850" width="4.125" style="226" customWidth="1"/>
    <col min="14851" max="14851" width="21.75" style="226" bestFit="1" customWidth="1"/>
    <col min="14852" max="14852" width="11.375" style="226" customWidth="1"/>
    <col min="14853" max="14864" width="7.75" style="226" customWidth="1"/>
    <col min="14865" max="14865" width="16" style="226" customWidth="1"/>
    <col min="14866" max="14866" width="14.625" style="226" bestFit="1" customWidth="1"/>
    <col min="14867" max="14867" width="8" style="226" customWidth="1"/>
    <col min="14868" max="15104" width="9" style="226"/>
    <col min="15105" max="15105" width="4.375" style="226" customWidth="1"/>
    <col min="15106" max="15106" width="4.125" style="226" customWidth="1"/>
    <col min="15107" max="15107" width="21.75" style="226" bestFit="1" customWidth="1"/>
    <col min="15108" max="15108" width="11.375" style="226" customWidth="1"/>
    <col min="15109" max="15120" width="7.75" style="226" customWidth="1"/>
    <col min="15121" max="15121" width="16" style="226" customWidth="1"/>
    <col min="15122" max="15122" width="14.625" style="226" bestFit="1" customWidth="1"/>
    <col min="15123" max="15123" width="8" style="226" customWidth="1"/>
    <col min="15124" max="15360" width="9" style="226"/>
    <col min="15361" max="15361" width="4.375" style="226" customWidth="1"/>
    <col min="15362" max="15362" width="4.125" style="226" customWidth="1"/>
    <col min="15363" max="15363" width="21.75" style="226" bestFit="1" customWidth="1"/>
    <col min="15364" max="15364" width="11.375" style="226" customWidth="1"/>
    <col min="15365" max="15376" width="7.75" style="226" customWidth="1"/>
    <col min="15377" max="15377" width="16" style="226" customWidth="1"/>
    <col min="15378" max="15378" width="14.625" style="226" bestFit="1" customWidth="1"/>
    <col min="15379" max="15379" width="8" style="226" customWidth="1"/>
    <col min="15380" max="15616" width="9" style="226"/>
    <col min="15617" max="15617" width="4.375" style="226" customWidth="1"/>
    <col min="15618" max="15618" width="4.125" style="226" customWidth="1"/>
    <col min="15619" max="15619" width="21.75" style="226" bestFit="1" customWidth="1"/>
    <col min="15620" max="15620" width="11.375" style="226" customWidth="1"/>
    <col min="15621" max="15632" width="7.75" style="226" customWidth="1"/>
    <col min="15633" max="15633" width="16" style="226" customWidth="1"/>
    <col min="15634" max="15634" width="14.625" style="226" bestFit="1" customWidth="1"/>
    <col min="15635" max="15635" width="8" style="226" customWidth="1"/>
    <col min="15636" max="15872" width="9" style="226"/>
    <col min="15873" max="15873" width="4.375" style="226" customWidth="1"/>
    <col min="15874" max="15874" width="4.125" style="226" customWidth="1"/>
    <col min="15875" max="15875" width="21.75" style="226" bestFit="1" customWidth="1"/>
    <col min="15876" max="15876" width="11.375" style="226" customWidth="1"/>
    <col min="15877" max="15888" width="7.75" style="226" customWidth="1"/>
    <col min="15889" max="15889" width="16" style="226" customWidth="1"/>
    <col min="15890" max="15890" width="14.625" style="226" bestFit="1" customWidth="1"/>
    <col min="15891" max="15891" width="8" style="226" customWidth="1"/>
    <col min="15892" max="16128" width="9" style="226"/>
    <col min="16129" max="16129" width="4.375" style="226" customWidth="1"/>
    <col min="16130" max="16130" width="4.125" style="226" customWidth="1"/>
    <col min="16131" max="16131" width="21.75" style="226" bestFit="1" customWidth="1"/>
    <col min="16132" max="16132" width="11.375" style="226" customWidth="1"/>
    <col min="16133" max="16144" width="7.75" style="226" customWidth="1"/>
    <col min="16145" max="16145" width="16" style="226" customWidth="1"/>
    <col min="16146" max="16146" width="14.625" style="226" bestFit="1" customWidth="1"/>
    <col min="16147" max="16147" width="8" style="226" customWidth="1"/>
    <col min="16148" max="16384" width="9" style="226"/>
  </cols>
  <sheetData>
    <row r="1" spans="1:19" ht="18" customHeight="1">
      <c r="B1" s="1098" t="s">
        <v>180</v>
      </c>
      <c r="C1" s="1098"/>
      <c r="D1" s="1098"/>
      <c r="E1" s="1098"/>
      <c r="F1" s="1098"/>
      <c r="G1" s="1098"/>
      <c r="H1" s="1098"/>
      <c r="I1" s="1098"/>
      <c r="J1" s="1098"/>
      <c r="K1" s="1098"/>
      <c r="L1" s="1098"/>
      <c r="M1" s="1098"/>
      <c r="N1" s="1098"/>
      <c r="O1" s="1098"/>
      <c r="P1" s="1098"/>
      <c r="Q1" s="1098"/>
      <c r="R1" s="1098"/>
      <c r="S1" s="1098"/>
    </row>
    <row r="2" spans="1:19" ht="17.25">
      <c r="A2" s="227" t="s">
        <v>181</v>
      </c>
      <c r="D2" s="228"/>
      <c r="I2" s="229"/>
      <c r="J2" s="229"/>
      <c r="K2" s="229"/>
    </row>
    <row r="3" spans="1:19" ht="22.5" customHeight="1"/>
    <row r="4" spans="1:19" ht="22.5" customHeight="1">
      <c r="C4" s="231" t="s">
        <v>182</v>
      </c>
      <c r="D4" s="1099"/>
      <c r="E4" s="1099"/>
      <c r="F4" s="1099"/>
      <c r="G4" s="1099"/>
      <c r="J4" s="232"/>
      <c r="K4" s="232"/>
      <c r="L4" s="232"/>
      <c r="M4" s="232"/>
    </row>
    <row r="5" spans="1:19" ht="22.5" customHeight="1">
      <c r="C5" s="233" t="s">
        <v>183</v>
      </c>
      <c r="D5" s="1100"/>
      <c r="E5" s="1100"/>
      <c r="F5" s="1100"/>
      <c r="G5" s="1100"/>
      <c r="J5" s="234"/>
      <c r="K5" s="234"/>
      <c r="L5" s="234"/>
      <c r="M5" s="234"/>
    </row>
    <row r="6" spans="1:19" ht="22.5" customHeight="1">
      <c r="C6" s="233" t="s">
        <v>184</v>
      </c>
      <c r="D6" s="1100" t="s">
        <v>185</v>
      </c>
      <c r="E6" s="1100"/>
      <c r="F6" s="1100"/>
      <c r="G6" s="1100"/>
      <c r="J6" s="234"/>
      <c r="K6" s="234"/>
      <c r="L6" s="234"/>
      <c r="M6" s="234"/>
    </row>
    <row r="7" spans="1:19" ht="30" customHeight="1">
      <c r="C7" s="235"/>
      <c r="D7" s="235"/>
      <c r="E7" s="235"/>
      <c r="F7" s="235"/>
      <c r="G7" s="235"/>
      <c r="J7" s="234"/>
      <c r="K7" s="234"/>
      <c r="L7" s="234"/>
      <c r="M7" s="234"/>
    </row>
    <row r="8" spans="1:19" ht="22.5" customHeight="1">
      <c r="B8" s="236" t="s">
        <v>186</v>
      </c>
      <c r="C8" s="237"/>
      <c r="D8" s="237"/>
      <c r="E8" s="237"/>
      <c r="F8" s="238"/>
      <c r="G8" s="238"/>
      <c r="J8" s="234"/>
      <c r="K8" s="234"/>
      <c r="L8" s="234"/>
      <c r="M8" s="234"/>
    </row>
    <row r="9" spans="1:19" ht="22.5" customHeight="1">
      <c r="C9" s="239" t="s">
        <v>187</v>
      </c>
      <c r="D9" s="240"/>
      <c r="E9" s="241" t="s">
        <v>188</v>
      </c>
      <c r="F9" s="242"/>
      <c r="G9" s="243" t="s">
        <v>189</v>
      </c>
      <c r="J9" s="234"/>
      <c r="K9" s="234"/>
      <c r="L9" s="234"/>
    </row>
    <row r="10" spans="1:19" ht="22.5" customHeight="1">
      <c r="C10" s="239" t="s">
        <v>190</v>
      </c>
      <c r="D10" s="240"/>
      <c r="E10" s="241" t="s">
        <v>191</v>
      </c>
      <c r="F10" s="242"/>
      <c r="G10" s="244" t="s">
        <v>192</v>
      </c>
      <c r="J10" s="234"/>
      <c r="K10" s="234"/>
      <c r="L10" s="234"/>
      <c r="M10" s="245"/>
    </row>
    <row r="11" spans="1:19" ht="22.5" customHeight="1" thickBot="1">
      <c r="D11" s="245"/>
      <c r="E11" s="234"/>
      <c r="F11" s="234"/>
      <c r="G11" s="234"/>
      <c r="J11" s="234"/>
      <c r="K11" s="234"/>
      <c r="L11" s="234"/>
      <c r="M11" s="245"/>
    </row>
    <row r="12" spans="1:19" ht="34.5" customHeight="1" thickBot="1">
      <c r="C12" s="246" t="s">
        <v>193</v>
      </c>
      <c r="D12" s="247" t="s">
        <v>194</v>
      </c>
      <c r="E12" s="246" t="s">
        <v>195</v>
      </c>
      <c r="F12" s="248" t="s">
        <v>196</v>
      </c>
      <c r="G12" s="248" t="s">
        <v>197</v>
      </c>
      <c r="H12" s="248" t="s">
        <v>198</v>
      </c>
      <c r="I12" s="248" t="s">
        <v>199</v>
      </c>
      <c r="J12" s="248" t="s">
        <v>200</v>
      </c>
      <c r="K12" s="248" t="s">
        <v>201</v>
      </c>
      <c r="L12" s="248" t="s">
        <v>202</v>
      </c>
      <c r="M12" s="248" t="s">
        <v>203</v>
      </c>
      <c r="N12" s="248" t="s">
        <v>204</v>
      </c>
      <c r="O12" s="249" t="s">
        <v>205</v>
      </c>
      <c r="P12" s="250" t="s">
        <v>206</v>
      </c>
      <c r="Q12" s="251" t="s">
        <v>207</v>
      </c>
      <c r="R12" s="249" t="s">
        <v>208</v>
      </c>
      <c r="S12" s="252" t="s">
        <v>209</v>
      </c>
    </row>
    <row r="13" spans="1:19" ht="15.75" customHeight="1">
      <c r="C13" s="253" t="s">
        <v>210</v>
      </c>
      <c r="D13" s="254" t="s">
        <v>211</v>
      </c>
      <c r="E13" s="255"/>
      <c r="F13" s="256"/>
      <c r="G13" s="256"/>
      <c r="H13" s="256"/>
      <c r="I13" s="256"/>
      <c r="J13" s="256"/>
      <c r="K13" s="256"/>
      <c r="L13" s="256"/>
      <c r="M13" s="256"/>
      <c r="N13" s="256"/>
      <c r="O13" s="257"/>
      <c r="P13" s="258">
        <f t="shared" ref="P13:P30" si="0">SUM(E13:O13)</f>
        <v>0</v>
      </c>
      <c r="Q13" s="259" t="e">
        <f>P13/P14</f>
        <v>#DIV/0!</v>
      </c>
      <c r="R13" s="260">
        <v>200</v>
      </c>
      <c r="S13" s="261" t="e">
        <f>IF(Q13&lt;=R13,"○","×")</f>
        <v>#DIV/0!</v>
      </c>
    </row>
    <row r="14" spans="1:19" ht="32.25" hidden="1" customHeight="1">
      <c r="C14" s="262"/>
      <c r="D14" s="263"/>
      <c r="E14" s="264">
        <f t="shared" ref="E14:O14" si="1">IF(E13&gt;0,1,0)</f>
        <v>0</v>
      </c>
      <c r="F14" s="265">
        <f t="shared" si="1"/>
        <v>0</v>
      </c>
      <c r="G14" s="265">
        <f t="shared" si="1"/>
        <v>0</v>
      </c>
      <c r="H14" s="265">
        <f t="shared" si="1"/>
        <v>0</v>
      </c>
      <c r="I14" s="265">
        <f t="shared" si="1"/>
        <v>0</v>
      </c>
      <c r="J14" s="265">
        <f t="shared" si="1"/>
        <v>0</v>
      </c>
      <c r="K14" s="265">
        <f t="shared" si="1"/>
        <v>0</v>
      </c>
      <c r="L14" s="265">
        <f t="shared" si="1"/>
        <v>0</v>
      </c>
      <c r="M14" s="265">
        <f t="shared" si="1"/>
        <v>0</v>
      </c>
      <c r="N14" s="265">
        <f t="shared" si="1"/>
        <v>0</v>
      </c>
      <c r="O14" s="266">
        <f t="shared" si="1"/>
        <v>0</v>
      </c>
      <c r="P14" s="267">
        <f t="shared" si="0"/>
        <v>0</v>
      </c>
      <c r="Q14" s="268"/>
      <c r="R14" s="269"/>
      <c r="S14" s="270"/>
    </row>
    <row r="15" spans="1:19" ht="15.75" customHeight="1">
      <c r="C15" s="271" t="s">
        <v>3</v>
      </c>
      <c r="D15" s="272" t="s">
        <v>212</v>
      </c>
      <c r="E15" s="273"/>
      <c r="F15" s="274"/>
      <c r="G15" s="274"/>
      <c r="H15" s="274"/>
      <c r="I15" s="274"/>
      <c r="J15" s="274"/>
      <c r="K15" s="274"/>
      <c r="L15" s="274"/>
      <c r="M15" s="274"/>
      <c r="N15" s="274"/>
      <c r="O15" s="275"/>
      <c r="P15" s="276">
        <f t="shared" si="0"/>
        <v>0</v>
      </c>
      <c r="Q15" s="277" t="e">
        <f>P15/P16</f>
        <v>#DIV/0!</v>
      </c>
      <c r="R15" s="278">
        <v>5</v>
      </c>
      <c r="S15" s="279" t="e">
        <f>IF(Q15&lt;=R15,"○","×")</f>
        <v>#DIV/0!</v>
      </c>
    </row>
    <row r="16" spans="1:19" ht="32.25" hidden="1" customHeight="1">
      <c r="C16" s="280"/>
      <c r="D16" s="281"/>
      <c r="E16" s="282">
        <f t="shared" ref="E16:O16" si="2">IF(E15&gt;0,1,0)</f>
        <v>0</v>
      </c>
      <c r="F16" s="283">
        <f t="shared" si="2"/>
        <v>0</v>
      </c>
      <c r="G16" s="283">
        <f t="shared" si="2"/>
        <v>0</v>
      </c>
      <c r="H16" s="283">
        <f t="shared" si="2"/>
        <v>0</v>
      </c>
      <c r="I16" s="283">
        <f t="shared" si="2"/>
        <v>0</v>
      </c>
      <c r="J16" s="283">
        <f t="shared" si="2"/>
        <v>0</v>
      </c>
      <c r="K16" s="283">
        <f t="shared" si="2"/>
        <v>0</v>
      </c>
      <c r="L16" s="283">
        <f t="shared" si="2"/>
        <v>0</v>
      </c>
      <c r="M16" s="283">
        <f t="shared" si="2"/>
        <v>0</v>
      </c>
      <c r="N16" s="283">
        <f t="shared" si="2"/>
        <v>0</v>
      </c>
      <c r="O16" s="284">
        <f t="shared" si="2"/>
        <v>0</v>
      </c>
      <c r="P16" s="285">
        <f t="shared" si="0"/>
        <v>0</v>
      </c>
      <c r="Q16" s="286"/>
      <c r="R16" s="287"/>
      <c r="S16" s="288" t="str">
        <f>IF(Q16&lt;R16,"○","×")</f>
        <v>×</v>
      </c>
    </row>
    <row r="17" spans="2:19" ht="15.75" customHeight="1">
      <c r="C17" s="289" t="s">
        <v>213</v>
      </c>
      <c r="D17" s="290" t="s">
        <v>211</v>
      </c>
      <c r="E17" s="291"/>
      <c r="F17" s="292"/>
      <c r="G17" s="292"/>
      <c r="H17" s="292"/>
      <c r="I17" s="292"/>
      <c r="J17" s="292"/>
      <c r="K17" s="292"/>
      <c r="L17" s="292"/>
      <c r="M17" s="292"/>
      <c r="N17" s="292"/>
      <c r="O17" s="293"/>
      <c r="P17" s="294">
        <f t="shared" si="0"/>
        <v>0</v>
      </c>
      <c r="Q17" s="295" t="e">
        <f>P17/P18</f>
        <v>#DIV/0!</v>
      </c>
      <c r="R17" s="296">
        <v>20</v>
      </c>
      <c r="S17" s="297" t="e">
        <f>IF(Q17&lt;=R17,"○","×")</f>
        <v>#DIV/0!</v>
      </c>
    </row>
    <row r="18" spans="2:19" ht="32.25" hidden="1" customHeight="1">
      <c r="C18" s="262"/>
      <c r="D18" s="263"/>
      <c r="E18" s="264">
        <f t="shared" ref="E18:O18" si="3">IF(E17&gt;0,1,0)</f>
        <v>0</v>
      </c>
      <c r="F18" s="265">
        <f t="shared" si="3"/>
        <v>0</v>
      </c>
      <c r="G18" s="265">
        <f t="shared" si="3"/>
        <v>0</v>
      </c>
      <c r="H18" s="265">
        <f t="shared" si="3"/>
        <v>0</v>
      </c>
      <c r="I18" s="265">
        <f t="shared" si="3"/>
        <v>0</v>
      </c>
      <c r="J18" s="265">
        <f t="shared" si="3"/>
        <v>0</v>
      </c>
      <c r="K18" s="265">
        <f t="shared" si="3"/>
        <v>0</v>
      </c>
      <c r="L18" s="265">
        <f t="shared" si="3"/>
        <v>0</v>
      </c>
      <c r="M18" s="265">
        <f t="shared" si="3"/>
        <v>0</v>
      </c>
      <c r="N18" s="265">
        <f t="shared" si="3"/>
        <v>0</v>
      </c>
      <c r="O18" s="266">
        <f t="shared" si="3"/>
        <v>0</v>
      </c>
      <c r="P18" s="267">
        <f t="shared" si="0"/>
        <v>0</v>
      </c>
      <c r="Q18" s="268"/>
      <c r="R18" s="269"/>
      <c r="S18" s="270" t="str">
        <f>IF(Q18&lt;R18,"○","×")</f>
        <v>×</v>
      </c>
    </row>
    <row r="19" spans="2:19" ht="15.75" customHeight="1">
      <c r="C19" s="271" t="s">
        <v>214</v>
      </c>
      <c r="D19" s="272" t="s">
        <v>211</v>
      </c>
      <c r="E19" s="273"/>
      <c r="F19" s="274"/>
      <c r="G19" s="274"/>
      <c r="H19" s="274"/>
      <c r="I19" s="274"/>
      <c r="J19" s="274"/>
      <c r="K19" s="274"/>
      <c r="L19" s="274"/>
      <c r="M19" s="274"/>
      <c r="N19" s="274"/>
      <c r="O19" s="275"/>
      <c r="P19" s="276">
        <f t="shared" si="0"/>
        <v>0</v>
      </c>
      <c r="Q19" s="298" t="e">
        <f>P19/P20</f>
        <v>#DIV/0!</v>
      </c>
      <c r="R19" s="299">
        <v>5</v>
      </c>
      <c r="S19" s="279" t="e">
        <f>IF(Q19&lt;=R19,"○","×")</f>
        <v>#DIV/0!</v>
      </c>
    </row>
    <row r="20" spans="2:19" ht="32.25" hidden="1" customHeight="1">
      <c r="C20" s="280"/>
      <c r="D20" s="281"/>
      <c r="E20" s="282">
        <f t="shared" ref="E20:O20" si="4">IF(E19&gt;0,1,0)</f>
        <v>0</v>
      </c>
      <c r="F20" s="283">
        <f t="shared" si="4"/>
        <v>0</v>
      </c>
      <c r="G20" s="283">
        <f t="shared" si="4"/>
        <v>0</v>
      </c>
      <c r="H20" s="283">
        <f t="shared" si="4"/>
        <v>0</v>
      </c>
      <c r="I20" s="283">
        <f t="shared" si="4"/>
        <v>0</v>
      </c>
      <c r="J20" s="283">
        <f t="shared" si="4"/>
        <v>0</v>
      </c>
      <c r="K20" s="283">
        <f t="shared" si="4"/>
        <v>0</v>
      </c>
      <c r="L20" s="283">
        <f t="shared" si="4"/>
        <v>0</v>
      </c>
      <c r="M20" s="283">
        <f t="shared" si="4"/>
        <v>0</v>
      </c>
      <c r="N20" s="283">
        <f t="shared" si="4"/>
        <v>0</v>
      </c>
      <c r="O20" s="284">
        <f t="shared" si="4"/>
        <v>0</v>
      </c>
      <c r="P20" s="285">
        <f t="shared" si="0"/>
        <v>0</v>
      </c>
      <c r="Q20" s="286"/>
      <c r="R20" s="300"/>
      <c r="S20" s="288" t="str">
        <f>IF(Q20&lt;R20,"○","×")</f>
        <v>×</v>
      </c>
    </row>
    <row r="21" spans="2:19" ht="15.75" customHeight="1">
      <c r="C21" s="289" t="s">
        <v>215</v>
      </c>
      <c r="D21" s="290" t="s">
        <v>211</v>
      </c>
      <c r="E21" s="291"/>
      <c r="F21" s="292"/>
      <c r="G21" s="292"/>
      <c r="H21" s="292"/>
      <c r="I21" s="292"/>
      <c r="J21" s="292"/>
      <c r="K21" s="292"/>
      <c r="L21" s="292"/>
      <c r="M21" s="292"/>
      <c r="N21" s="292"/>
      <c r="O21" s="293"/>
      <c r="P21" s="294">
        <f t="shared" si="0"/>
        <v>0</v>
      </c>
      <c r="Q21" s="295" t="e">
        <f>P21/P22</f>
        <v>#DIV/0!</v>
      </c>
      <c r="R21" s="296">
        <v>100</v>
      </c>
      <c r="S21" s="297" t="e">
        <f>IF(Q21&lt;=R21,"○","×")</f>
        <v>#DIV/0!</v>
      </c>
    </row>
    <row r="22" spans="2:19" ht="32.25" hidden="1" customHeight="1">
      <c r="C22" s="262"/>
      <c r="D22" s="263"/>
      <c r="E22" s="264">
        <f t="shared" ref="E22:O22" si="5">IF(E21&gt;0,1,0)</f>
        <v>0</v>
      </c>
      <c r="F22" s="265">
        <f t="shared" si="5"/>
        <v>0</v>
      </c>
      <c r="G22" s="265">
        <f t="shared" si="5"/>
        <v>0</v>
      </c>
      <c r="H22" s="265">
        <f t="shared" si="5"/>
        <v>0</v>
      </c>
      <c r="I22" s="265">
        <f t="shared" si="5"/>
        <v>0</v>
      </c>
      <c r="J22" s="265">
        <f t="shared" si="5"/>
        <v>0</v>
      </c>
      <c r="K22" s="265">
        <f t="shared" si="5"/>
        <v>0</v>
      </c>
      <c r="L22" s="265">
        <f t="shared" si="5"/>
        <v>0</v>
      </c>
      <c r="M22" s="265">
        <f t="shared" si="5"/>
        <v>0</v>
      </c>
      <c r="N22" s="265">
        <f t="shared" si="5"/>
        <v>0</v>
      </c>
      <c r="O22" s="266">
        <f t="shared" si="5"/>
        <v>0</v>
      </c>
      <c r="P22" s="267">
        <f t="shared" si="0"/>
        <v>0</v>
      </c>
      <c r="Q22" s="268"/>
      <c r="R22" s="269"/>
      <c r="S22" s="270" t="str">
        <f>IF(Q22&lt;R22,"○","×")</f>
        <v>×</v>
      </c>
    </row>
    <row r="23" spans="2:19" ht="15.75" customHeight="1">
      <c r="C23" s="271" t="s">
        <v>216</v>
      </c>
      <c r="D23" s="272" t="s">
        <v>211</v>
      </c>
      <c r="E23" s="273"/>
      <c r="F23" s="274"/>
      <c r="G23" s="274"/>
      <c r="H23" s="274"/>
      <c r="I23" s="274"/>
      <c r="J23" s="274"/>
      <c r="K23" s="274"/>
      <c r="L23" s="274"/>
      <c r="M23" s="274"/>
      <c r="N23" s="274"/>
      <c r="O23" s="275"/>
      <c r="P23" s="276">
        <f t="shared" si="0"/>
        <v>0</v>
      </c>
      <c r="Q23" s="298" t="e">
        <f>P23/P24</f>
        <v>#DIV/0!</v>
      </c>
      <c r="R23" s="299">
        <v>5</v>
      </c>
      <c r="S23" s="279" t="e">
        <f>IF(Q23&lt;=R23,"○","×")</f>
        <v>#DIV/0!</v>
      </c>
    </row>
    <row r="24" spans="2:19" ht="32.25" hidden="1" customHeight="1">
      <c r="C24" s="280"/>
      <c r="D24" s="281"/>
      <c r="E24" s="282">
        <f t="shared" ref="E24:O24" si="6">IF(E23&gt;0,1,0)</f>
        <v>0</v>
      </c>
      <c r="F24" s="283">
        <f t="shared" si="6"/>
        <v>0</v>
      </c>
      <c r="G24" s="283">
        <f t="shared" si="6"/>
        <v>0</v>
      </c>
      <c r="H24" s="283">
        <f t="shared" si="6"/>
        <v>0</v>
      </c>
      <c r="I24" s="283">
        <f t="shared" si="6"/>
        <v>0</v>
      </c>
      <c r="J24" s="283">
        <f t="shared" si="6"/>
        <v>0</v>
      </c>
      <c r="K24" s="283">
        <f t="shared" si="6"/>
        <v>0</v>
      </c>
      <c r="L24" s="283">
        <f t="shared" si="6"/>
        <v>0</v>
      </c>
      <c r="M24" s="283">
        <f t="shared" si="6"/>
        <v>0</v>
      </c>
      <c r="N24" s="283">
        <f t="shared" si="6"/>
        <v>0</v>
      </c>
      <c r="O24" s="284">
        <f t="shared" si="6"/>
        <v>0</v>
      </c>
      <c r="P24" s="285">
        <f t="shared" si="0"/>
        <v>0</v>
      </c>
      <c r="Q24" s="286"/>
      <c r="R24" s="300"/>
      <c r="S24" s="288" t="str">
        <f>IF(Q24&lt;R24,"○","×")</f>
        <v>×</v>
      </c>
    </row>
    <row r="25" spans="2:19" ht="15.75" customHeight="1">
      <c r="C25" s="280" t="s">
        <v>217</v>
      </c>
      <c r="D25" s="281" t="s">
        <v>212</v>
      </c>
      <c r="E25" s="282"/>
      <c r="F25" s="283"/>
      <c r="G25" s="283"/>
      <c r="H25" s="283"/>
      <c r="I25" s="283"/>
      <c r="J25" s="283"/>
      <c r="K25" s="283"/>
      <c r="L25" s="283"/>
      <c r="M25" s="283"/>
      <c r="N25" s="283"/>
      <c r="O25" s="284"/>
      <c r="P25" s="285">
        <f t="shared" si="0"/>
        <v>0</v>
      </c>
      <c r="Q25" s="301" t="e">
        <f>P25/P26</f>
        <v>#DIV/0!</v>
      </c>
      <c r="R25" s="287">
        <v>20</v>
      </c>
      <c r="S25" s="288" t="e">
        <f>IF(Q25&lt;=R25,"○","×")</f>
        <v>#DIV/0!</v>
      </c>
    </row>
    <row r="26" spans="2:19" ht="32.25" hidden="1" customHeight="1">
      <c r="C26" s="280"/>
      <c r="D26" s="281"/>
      <c r="E26" s="282">
        <f t="shared" ref="E26:O26" si="7">IF(E25&gt;0,1,0)</f>
        <v>0</v>
      </c>
      <c r="F26" s="283">
        <f t="shared" si="7"/>
        <v>0</v>
      </c>
      <c r="G26" s="283">
        <f t="shared" si="7"/>
        <v>0</v>
      </c>
      <c r="H26" s="283">
        <f t="shared" si="7"/>
        <v>0</v>
      </c>
      <c r="I26" s="283">
        <f t="shared" si="7"/>
        <v>0</v>
      </c>
      <c r="J26" s="283">
        <f t="shared" si="7"/>
        <v>0</v>
      </c>
      <c r="K26" s="283">
        <f t="shared" si="7"/>
        <v>0</v>
      </c>
      <c r="L26" s="283">
        <f t="shared" si="7"/>
        <v>0</v>
      </c>
      <c r="M26" s="283">
        <f t="shared" si="7"/>
        <v>0</v>
      </c>
      <c r="N26" s="283">
        <f t="shared" si="7"/>
        <v>0</v>
      </c>
      <c r="O26" s="284">
        <f t="shared" si="7"/>
        <v>0</v>
      </c>
      <c r="P26" s="285">
        <f t="shared" si="0"/>
        <v>0</v>
      </c>
      <c r="Q26" s="286"/>
      <c r="R26" s="287"/>
      <c r="S26" s="288" t="str">
        <f>IF(Q26&lt;R26,"○","×")</f>
        <v>×</v>
      </c>
    </row>
    <row r="27" spans="2:19" ht="15.75" customHeight="1">
      <c r="C27" s="289" t="s">
        <v>218</v>
      </c>
      <c r="D27" s="290" t="s">
        <v>212</v>
      </c>
      <c r="E27" s="291"/>
      <c r="F27" s="292"/>
      <c r="G27" s="292"/>
      <c r="H27" s="292"/>
      <c r="I27" s="292"/>
      <c r="J27" s="292"/>
      <c r="K27" s="292"/>
      <c r="L27" s="292"/>
      <c r="M27" s="292"/>
      <c r="N27" s="292"/>
      <c r="O27" s="293"/>
      <c r="P27" s="294">
        <f t="shared" si="0"/>
        <v>0</v>
      </c>
      <c r="Q27" s="302" t="e">
        <f>P27/P28</f>
        <v>#DIV/0!</v>
      </c>
      <c r="R27" s="303">
        <v>15</v>
      </c>
      <c r="S27" s="297" t="e">
        <f>IF(Q27&lt;=R27,"○","×")</f>
        <v>#DIV/0!</v>
      </c>
    </row>
    <row r="28" spans="2:19" ht="32.25" hidden="1" customHeight="1">
      <c r="C28" s="262"/>
      <c r="D28" s="263"/>
      <c r="E28" s="264">
        <f t="shared" ref="E28:O28" si="8">IF(E27&gt;0,1,0)</f>
        <v>0</v>
      </c>
      <c r="F28" s="265">
        <f t="shared" si="8"/>
        <v>0</v>
      </c>
      <c r="G28" s="265">
        <f t="shared" si="8"/>
        <v>0</v>
      </c>
      <c r="H28" s="265">
        <f t="shared" si="8"/>
        <v>0</v>
      </c>
      <c r="I28" s="265">
        <f t="shared" si="8"/>
        <v>0</v>
      </c>
      <c r="J28" s="265">
        <f t="shared" si="8"/>
        <v>0</v>
      </c>
      <c r="K28" s="265">
        <f t="shared" si="8"/>
        <v>0</v>
      </c>
      <c r="L28" s="265">
        <f t="shared" si="8"/>
        <v>0</v>
      </c>
      <c r="M28" s="265">
        <f t="shared" si="8"/>
        <v>0</v>
      </c>
      <c r="N28" s="265">
        <f t="shared" si="8"/>
        <v>0</v>
      </c>
      <c r="O28" s="266">
        <f t="shared" si="8"/>
        <v>0</v>
      </c>
      <c r="P28" s="267">
        <f t="shared" si="0"/>
        <v>0</v>
      </c>
      <c r="Q28" s="268"/>
      <c r="R28" s="304"/>
      <c r="S28" s="270" t="str">
        <f>IF(Q28&lt;R28,"○","×")</f>
        <v>×</v>
      </c>
    </row>
    <row r="29" spans="2:19" ht="15.75" customHeight="1" thickBot="1">
      <c r="C29" s="305" t="s">
        <v>219</v>
      </c>
      <c r="D29" s="306" t="s">
        <v>212</v>
      </c>
      <c r="E29" s="307"/>
      <c r="F29" s="308"/>
      <c r="G29" s="308"/>
      <c r="H29" s="308"/>
      <c r="I29" s="308"/>
      <c r="J29" s="308"/>
      <c r="K29" s="308"/>
      <c r="L29" s="308"/>
      <c r="M29" s="308"/>
      <c r="N29" s="308"/>
      <c r="O29" s="309"/>
      <c r="P29" s="310">
        <f t="shared" si="0"/>
        <v>0</v>
      </c>
      <c r="Q29" s="311" t="e">
        <f>P29/P30</f>
        <v>#DIV/0!</v>
      </c>
      <c r="R29" s="312">
        <v>5</v>
      </c>
      <c r="S29" s="313" t="e">
        <f>IF(Q29&lt;=R29,"○","×")</f>
        <v>#DIV/0!</v>
      </c>
    </row>
    <row r="30" spans="2:19" ht="32.25" hidden="1" customHeight="1" thickBot="1">
      <c r="C30" s="314"/>
      <c r="D30" s="315"/>
      <c r="E30" s="316">
        <f t="shared" ref="E30:O30" si="9">IF(E29&gt;0,1,0)</f>
        <v>0</v>
      </c>
      <c r="F30" s="317">
        <f t="shared" si="9"/>
        <v>0</v>
      </c>
      <c r="G30" s="317">
        <f t="shared" si="9"/>
        <v>0</v>
      </c>
      <c r="H30" s="317">
        <f t="shared" si="9"/>
        <v>0</v>
      </c>
      <c r="I30" s="317">
        <f t="shared" si="9"/>
        <v>0</v>
      </c>
      <c r="J30" s="317">
        <f t="shared" si="9"/>
        <v>0</v>
      </c>
      <c r="K30" s="317">
        <f t="shared" si="9"/>
        <v>0</v>
      </c>
      <c r="L30" s="317">
        <f t="shared" si="9"/>
        <v>0</v>
      </c>
      <c r="M30" s="317">
        <f t="shared" si="9"/>
        <v>0</v>
      </c>
      <c r="N30" s="317">
        <f t="shared" si="9"/>
        <v>0</v>
      </c>
      <c r="O30" s="318">
        <f t="shared" si="9"/>
        <v>0</v>
      </c>
      <c r="P30" s="319">
        <f t="shared" si="0"/>
        <v>0</v>
      </c>
      <c r="Q30" s="320"/>
      <c r="R30" s="321"/>
      <c r="S30" s="322"/>
    </row>
    <row r="31" spans="2:19" ht="38.25" customHeight="1"/>
    <row r="32" spans="2:19" ht="22.5" customHeight="1">
      <c r="B32" s="236" t="s">
        <v>220</v>
      </c>
      <c r="C32" s="237"/>
      <c r="D32" s="237"/>
      <c r="E32" s="237"/>
      <c r="F32" s="238"/>
      <c r="G32" s="238"/>
      <c r="J32" s="234"/>
      <c r="K32" s="234"/>
      <c r="L32" s="234"/>
      <c r="M32" s="234"/>
    </row>
    <row r="33" spans="3:19" ht="20.25" customHeight="1">
      <c r="C33" s="1101" t="s">
        <v>221</v>
      </c>
      <c r="D33" s="323"/>
      <c r="E33" s="324" t="s">
        <v>222</v>
      </c>
      <c r="F33" s="238"/>
      <c r="G33" s="243" t="s">
        <v>223</v>
      </c>
      <c r="J33" s="234"/>
      <c r="K33" s="234"/>
      <c r="L33" s="234"/>
      <c r="M33" s="245"/>
    </row>
    <row r="34" spans="3:19" ht="20.25" customHeight="1">
      <c r="C34" s="1102"/>
      <c r="D34" s="325"/>
      <c r="E34" s="326" t="s">
        <v>224</v>
      </c>
      <c r="F34" s="238"/>
      <c r="G34" s="243" t="s">
        <v>225</v>
      </c>
      <c r="J34" s="234"/>
      <c r="K34" s="234"/>
      <c r="L34" s="234"/>
      <c r="M34" s="245"/>
    </row>
    <row r="35" spans="3:19" ht="15" customHeight="1" thickBot="1">
      <c r="D35" s="245"/>
      <c r="E35" s="234"/>
      <c r="F35" s="234"/>
      <c r="G35" s="234"/>
      <c r="J35" s="234"/>
      <c r="K35" s="234"/>
      <c r="L35" s="234"/>
      <c r="M35" s="245"/>
    </row>
    <row r="36" spans="3:19" ht="21" customHeight="1">
      <c r="C36" s="1103" t="s">
        <v>193</v>
      </c>
      <c r="D36" s="1105" t="s">
        <v>194</v>
      </c>
      <c r="E36" s="327" t="s">
        <v>222</v>
      </c>
      <c r="F36" s="328" t="s">
        <v>222</v>
      </c>
      <c r="G36" s="328" t="s">
        <v>222</v>
      </c>
      <c r="H36" s="1107" t="s">
        <v>206</v>
      </c>
      <c r="I36" s="1109" t="s">
        <v>207</v>
      </c>
      <c r="J36" s="1110"/>
      <c r="K36" s="1113" t="s">
        <v>208</v>
      </c>
      <c r="L36" s="842"/>
      <c r="M36" s="1090" t="s">
        <v>209</v>
      </c>
      <c r="N36" s="329"/>
      <c r="O36" s="329"/>
      <c r="P36" s="1092"/>
      <c r="Q36" s="1093"/>
      <c r="R36" s="1093"/>
      <c r="S36" s="1093"/>
    </row>
    <row r="37" spans="3:19" ht="21" customHeight="1" thickBot="1">
      <c r="C37" s="1104"/>
      <c r="D37" s="1106"/>
      <c r="E37" s="330" t="s">
        <v>224</v>
      </c>
      <c r="F37" s="331" t="s">
        <v>224</v>
      </c>
      <c r="G37" s="331" t="s">
        <v>224</v>
      </c>
      <c r="H37" s="1108"/>
      <c r="I37" s="1111"/>
      <c r="J37" s="1112"/>
      <c r="K37" s="843"/>
      <c r="L37" s="844"/>
      <c r="M37" s="1091"/>
      <c r="N37" s="329"/>
      <c r="O37" s="329"/>
      <c r="P37" s="1092"/>
      <c r="Q37" s="1093"/>
      <c r="R37" s="1093"/>
      <c r="S37" s="1093"/>
    </row>
    <row r="38" spans="3:19" ht="16.5" customHeight="1">
      <c r="C38" s="253" t="s">
        <v>210</v>
      </c>
      <c r="D38" s="254" t="s">
        <v>211</v>
      </c>
      <c r="E38" s="255"/>
      <c r="F38" s="256"/>
      <c r="G38" s="256"/>
      <c r="H38" s="258">
        <f t="shared" ref="H38:H55" si="10">SUM(E38:G38)</f>
        <v>0</v>
      </c>
      <c r="I38" s="1094" t="e">
        <f>H38/H39</f>
        <v>#DIV/0!</v>
      </c>
      <c r="J38" s="1095"/>
      <c r="K38" s="1096">
        <v>200</v>
      </c>
      <c r="L38" s="1097"/>
      <c r="M38" s="261" t="e">
        <f>IF(I38&lt;=K38,"○","×")</f>
        <v>#DIV/0!</v>
      </c>
      <c r="N38" s="332"/>
      <c r="O38" s="332"/>
      <c r="P38" s="332"/>
      <c r="Q38" s="333"/>
      <c r="R38" s="334"/>
      <c r="S38" s="335"/>
    </row>
    <row r="39" spans="3:19" ht="14.25" hidden="1">
      <c r="C39" s="262"/>
      <c r="D39" s="263"/>
      <c r="E39" s="264">
        <f>IF(E38&gt;0,1,0)</f>
        <v>0</v>
      </c>
      <c r="F39" s="265">
        <f>IF(F38&gt;0,1,0)</f>
        <v>0</v>
      </c>
      <c r="G39" s="265">
        <f>IF(G38&gt;0,1,0)</f>
        <v>0</v>
      </c>
      <c r="H39" s="267">
        <f t="shared" si="10"/>
        <v>0</v>
      </c>
      <c r="I39" s="1066"/>
      <c r="J39" s="1067"/>
      <c r="K39" s="1084"/>
      <c r="L39" s="1085"/>
      <c r="M39" s="270"/>
      <c r="N39" s="332"/>
      <c r="O39" s="332"/>
      <c r="P39" s="332"/>
      <c r="Q39" s="336"/>
      <c r="R39" s="334"/>
      <c r="S39" s="335"/>
    </row>
    <row r="40" spans="3:19" ht="16.5" customHeight="1">
      <c r="C40" s="271" t="s">
        <v>3</v>
      </c>
      <c r="D40" s="272" t="s">
        <v>212</v>
      </c>
      <c r="E40" s="273"/>
      <c r="F40" s="274"/>
      <c r="G40" s="274"/>
      <c r="H40" s="276">
        <f t="shared" si="10"/>
        <v>0</v>
      </c>
      <c r="I40" s="1086" t="e">
        <f>H40/H41</f>
        <v>#DIV/0!</v>
      </c>
      <c r="J40" s="1087"/>
      <c r="K40" s="1088">
        <v>5</v>
      </c>
      <c r="L40" s="1089"/>
      <c r="M40" s="279" t="e">
        <f>IF(I40&lt;=K40,"○","×")</f>
        <v>#DIV/0!</v>
      </c>
      <c r="N40" s="332"/>
      <c r="O40" s="332"/>
      <c r="P40" s="332"/>
      <c r="Q40" s="337"/>
      <c r="R40" s="338"/>
      <c r="S40" s="335"/>
    </row>
    <row r="41" spans="3:19" ht="14.25" hidden="1">
      <c r="C41" s="280"/>
      <c r="D41" s="281"/>
      <c r="E41" s="282">
        <f>IF(E40&gt;0,1,0)</f>
        <v>0</v>
      </c>
      <c r="F41" s="283">
        <f>IF(F40&gt;0,1,0)</f>
        <v>0</v>
      </c>
      <c r="G41" s="283">
        <f>IF(G40&gt;0,1,0)</f>
        <v>0</v>
      </c>
      <c r="H41" s="285">
        <f t="shared" si="10"/>
        <v>0</v>
      </c>
      <c r="I41" s="1058"/>
      <c r="J41" s="1059"/>
      <c r="K41" s="1060"/>
      <c r="L41" s="1061"/>
      <c r="M41" s="288"/>
      <c r="N41" s="332"/>
      <c r="O41" s="332"/>
      <c r="P41" s="332"/>
      <c r="Q41" s="336"/>
      <c r="R41" s="338"/>
      <c r="S41" s="335"/>
    </row>
    <row r="42" spans="3:19" ht="16.5" customHeight="1">
      <c r="C42" s="289" t="s">
        <v>213</v>
      </c>
      <c r="D42" s="290" t="s">
        <v>211</v>
      </c>
      <c r="E42" s="291"/>
      <c r="F42" s="292"/>
      <c r="G42" s="292"/>
      <c r="H42" s="294">
        <f t="shared" si="10"/>
        <v>0</v>
      </c>
      <c r="I42" s="1080" t="e">
        <f>H42/H43</f>
        <v>#DIV/0!</v>
      </c>
      <c r="J42" s="1081"/>
      <c r="K42" s="1082">
        <v>20</v>
      </c>
      <c r="L42" s="1083"/>
      <c r="M42" s="297" t="e">
        <f>IF(I42&lt;=K42,"○","×")</f>
        <v>#DIV/0!</v>
      </c>
      <c r="N42" s="332"/>
      <c r="O42" s="332"/>
      <c r="P42" s="332"/>
      <c r="Q42" s="333"/>
      <c r="R42" s="334"/>
      <c r="S42" s="335"/>
    </row>
    <row r="43" spans="3:19" ht="14.25" hidden="1">
      <c r="C43" s="262"/>
      <c r="D43" s="263"/>
      <c r="E43" s="264">
        <f>IF(E42&gt;0,1,0)</f>
        <v>0</v>
      </c>
      <c r="F43" s="265">
        <f>IF(F42&gt;0,1,0)</f>
        <v>0</v>
      </c>
      <c r="G43" s="265">
        <f>IF(G42&gt;0,1,0)</f>
        <v>0</v>
      </c>
      <c r="H43" s="267">
        <f t="shared" si="10"/>
        <v>0</v>
      </c>
      <c r="I43" s="1066"/>
      <c r="J43" s="1067"/>
      <c r="K43" s="1084"/>
      <c r="L43" s="1085"/>
      <c r="M43" s="270"/>
      <c r="N43" s="332"/>
      <c r="O43" s="332"/>
      <c r="P43" s="332"/>
      <c r="Q43" s="336"/>
      <c r="R43" s="334"/>
      <c r="S43" s="335"/>
    </row>
    <row r="44" spans="3:19" ht="16.5" customHeight="1">
      <c r="C44" s="271" t="s">
        <v>214</v>
      </c>
      <c r="D44" s="272" t="s">
        <v>211</v>
      </c>
      <c r="E44" s="273"/>
      <c r="F44" s="274"/>
      <c r="G44" s="274"/>
      <c r="H44" s="276">
        <f t="shared" si="10"/>
        <v>0</v>
      </c>
      <c r="I44" s="1070" t="e">
        <f>H44/H45</f>
        <v>#DIV/0!</v>
      </c>
      <c r="J44" s="1071"/>
      <c r="K44" s="1072">
        <v>5</v>
      </c>
      <c r="L44" s="1073"/>
      <c r="M44" s="279" t="e">
        <f>IF(I44&lt;=K44,"○","×")</f>
        <v>#DIV/0!</v>
      </c>
      <c r="N44" s="332"/>
      <c r="O44" s="332"/>
      <c r="P44" s="332"/>
      <c r="Q44" s="333"/>
      <c r="R44" s="334"/>
      <c r="S44" s="335"/>
    </row>
    <row r="45" spans="3:19" ht="14.25" hidden="1">
      <c r="C45" s="280"/>
      <c r="D45" s="281"/>
      <c r="E45" s="282">
        <f>IF(E44&gt;0,1,0)</f>
        <v>0</v>
      </c>
      <c r="F45" s="283">
        <f>IF(F44&gt;0,1,0)</f>
        <v>0</v>
      </c>
      <c r="G45" s="283">
        <f>IF(G44&gt;0,1,0)</f>
        <v>0</v>
      </c>
      <c r="H45" s="285">
        <f t="shared" si="10"/>
        <v>0</v>
      </c>
      <c r="I45" s="1058"/>
      <c r="J45" s="1059"/>
      <c r="K45" s="1074"/>
      <c r="L45" s="1075"/>
      <c r="M45" s="288"/>
      <c r="N45" s="332"/>
      <c r="O45" s="332"/>
      <c r="P45" s="332"/>
      <c r="Q45" s="336"/>
      <c r="R45" s="334"/>
      <c r="S45" s="335"/>
    </row>
    <row r="46" spans="3:19" ht="16.5" customHeight="1">
      <c r="C46" s="289" t="s">
        <v>215</v>
      </c>
      <c r="D46" s="290" t="s">
        <v>211</v>
      </c>
      <c r="E46" s="291"/>
      <c r="F46" s="292"/>
      <c r="G46" s="292"/>
      <c r="H46" s="294">
        <f t="shared" si="10"/>
        <v>0</v>
      </c>
      <c r="I46" s="1080" t="e">
        <f>H46/H47</f>
        <v>#DIV/0!</v>
      </c>
      <c r="J46" s="1081"/>
      <c r="K46" s="1082">
        <v>100</v>
      </c>
      <c r="L46" s="1083"/>
      <c r="M46" s="297" t="e">
        <f>IF(I46&lt;=K46,"○","×")</f>
        <v>#DIV/0!</v>
      </c>
      <c r="N46" s="332"/>
      <c r="O46" s="332"/>
      <c r="P46" s="332"/>
      <c r="Q46" s="333"/>
      <c r="R46" s="334"/>
      <c r="S46" s="335"/>
    </row>
    <row r="47" spans="3:19" ht="14.25" hidden="1">
      <c r="C47" s="262"/>
      <c r="D47" s="263"/>
      <c r="E47" s="264">
        <f>IF(E46&gt;0,1,0)</f>
        <v>0</v>
      </c>
      <c r="F47" s="265">
        <f>IF(F46&gt;0,1,0)</f>
        <v>0</v>
      </c>
      <c r="G47" s="265">
        <f>IF(G46&gt;0,1,0)</f>
        <v>0</v>
      </c>
      <c r="H47" s="267">
        <f t="shared" si="10"/>
        <v>0</v>
      </c>
      <c r="I47" s="1066"/>
      <c r="J47" s="1067"/>
      <c r="K47" s="1084"/>
      <c r="L47" s="1085"/>
      <c r="M47" s="270"/>
      <c r="N47" s="332"/>
      <c r="O47" s="332"/>
      <c r="P47" s="332"/>
      <c r="Q47" s="336"/>
      <c r="R47" s="334"/>
      <c r="S47" s="335"/>
    </row>
    <row r="48" spans="3:19" ht="16.5" customHeight="1">
      <c r="C48" s="271" t="s">
        <v>216</v>
      </c>
      <c r="D48" s="272" t="s">
        <v>211</v>
      </c>
      <c r="E48" s="273"/>
      <c r="F48" s="274"/>
      <c r="G48" s="274"/>
      <c r="H48" s="276">
        <f t="shared" si="10"/>
        <v>0</v>
      </c>
      <c r="I48" s="1070" t="e">
        <f>H48/H49</f>
        <v>#DIV/0!</v>
      </c>
      <c r="J48" s="1071"/>
      <c r="K48" s="1072">
        <v>5</v>
      </c>
      <c r="L48" s="1073"/>
      <c r="M48" s="279" t="e">
        <f>IF(I48&lt;=K48,"○","×")</f>
        <v>#DIV/0!</v>
      </c>
      <c r="N48" s="332"/>
      <c r="O48" s="332"/>
      <c r="P48" s="332"/>
      <c r="Q48" s="333"/>
      <c r="R48" s="334"/>
      <c r="S48" s="335"/>
    </row>
    <row r="49" spans="3:19" ht="14.25" hidden="1">
      <c r="C49" s="280"/>
      <c r="D49" s="281"/>
      <c r="E49" s="282">
        <f>IF(E48&gt;0,1,0)</f>
        <v>0</v>
      </c>
      <c r="F49" s="283">
        <f>IF(F48&gt;0,1,0)</f>
        <v>0</v>
      </c>
      <c r="G49" s="283">
        <f>IF(G48&gt;0,1,0)</f>
        <v>0</v>
      </c>
      <c r="H49" s="285">
        <f t="shared" si="10"/>
        <v>0</v>
      </c>
      <c r="I49" s="1058"/>
      <c r="J49" s="1059"/>
      <c r="K49" s="1074"/>
      <c r="L49" s="1075"/>
      <c r="M49" s="288"/>
      <c r="N49" s="332"/>
      <c r="O49" s="332"/>
      <c r="P49" s="332"/>
      <c r="Q49" s="336"/>
      <c r="R49" s="334"/>
      <c r="S49" s="335"/>
    </row>
    <row r="50" spans="3:19" ht="16.5" customHeight="1">
      <c r="C50" s="280" t="s">
        <v>217</v>
      </c>
      <c r="D50" s="281" t="s">
        <v>212</v>
      </c>
      <c r="E50" s="282"/>
      <c r="F50" s="283"/>
      <c r="G50" s="283"/>
      <c r="H50" s="285">
        <f t="shared" si="10"/>
        <v>0</v>
      </c>
      <c r="I50" s="1076" t="e">
        <f>H50/H51</f>
        <v>#DIV/0!</v>
      </c>
      <c r="J50" s="1077"/>
      <c r="K50" s="1078">
        <v>20</v>
      </c>
      <c r="L50" s="1079"/>
      <c r="M50" s="288" t="e">
        <f>IF(I50&lt;=K50,"○","×")</f>
        <v>#DIV/0!</v>
      </c>
      <c r="N50" s="332"/>
      <c r="O50" s="332"/>
      <c r="P50" s="332"/>
      <c r="Q50" s="337"/>
      <c r="R50" s="338"/>
      <c r="S50" s="335"/>
    </row>
    <row r="51" spans="3:19" ht="14.25" hidden="1">
      <c r="C51" s="280"/>
      <c r="D51" s="281"/>
      <c r="E51" s="282">
        <f>IF(E50&gt;0,1,0)</f>
        <v>0</v>
      </c>
      <c r="F51" s="283">
        <f>IF(F50&gt;0,1,0)</f>
        <v>0</v>
      </c>
      <c r="G51" s="283">
        <f>IF(G50&gt;0,1,0)</f>
        <v>0</v>
      </c>
      <c r="H51" s="285">
        <f t="shared" si="10"/>
        <v>0</v>
      </c>
      <c r="I51" s="1058"/>
      <c r="J51" s="1059"/>
      <c r="K51" s="1060"/>
      <c r="L51" s="1061"/>
      <c r="M51" s="288"/>
      <c r="N51" s="332"/>
      <c r="O51" s="332"/>
      <c r="P51" s="332"/>
      <c r="Q51" s="336"/>
      <c r="R51" s="338"/>
      <c r="S51" s="335"/>
    </row>
    <row r="52" spans="3:19" ht="16.5" customHeight="1">
      <c r="C52" s="289" t="s">
        <v>218</v>
      </c>
      <c r="D52" s="290" t="s">
        <v>212</v>
      </c>
      <c r="E52" s="291"/>
      <c r="F52" s="292"/>
      <c r="G52" s="292"/>
      <c r="H52" s="294">
        <f t="shared" si="10"/>
        <v>0</v>
      </c>
      <c r="I52" s="1062" t="e">
        <f>H52/H53</f>
        <v>#DIV/0!</v>
      </c>
      <c r="J52" s="1063"/>
      <c r="K52" s="1064">
        <v>15</v>
      </c>
      <c r="L52" s="1065"/>
      <c r="M52" s="297" t="e">
        <f>IF(I52&lt;=K52,"○","×")</f>
        <v>#DIV/0!</v>
      </c>
      <c r="N52" s="332"/>
      <c r="O52" s="332"/>
      <c r="P52" s="332"/>
      <c r="Q52" s="337"/>
      <c r="R52" s="338"/>
      <c r="S52" s="335"/>
    </row>
    <row r="53" spans="3:19" ht="14.25" hidden="1">
      <c r="C53" s="262"/>
      <c r="D53" s="263"/>
      <c r="E53" s="264">
        <f>IF(E52&gt;0,1,0)</f>
        <v>0</v>
      </c>
      <c r="F53" s="265">
        <f>IF(F52&gt;0,1,0)</f>
        <v>0</v>
      </c>
      <c r="G53" s="265">
        <f>IF(G52&gt;0,1,0)</f>
        <v>0</v>
      </c>
      <c r="H53" s="267">
        <f t="shared" si="10"/>
        <v>0</v>
      </c>
      <c r="I53" s="1066"/>
      <c r="J53" s="1067"/>
      <c r="K53" s="1068"/>
      <c r="L53" s="1069"/>
      <c r="M53" s="270"/>
      <c r="N53" s="332"/>
      <c r="O53" s="332"/>
      <c r="P53" s="332"/>
      <c r="Q53" s="336"/>
      <c r="R53" s="338"/>
      <c r="S53" s="335"/>
    </row>
    <row r="54" spans="3:19" ht="16.5" customHeight="1" thickBot="1">
      <c r="C54" s="305" t="s">
        <v>219</v>
      </c>
      <c r="D54" s="306" t="s">
        <v>212</v>
      </c>
      <c r="E54" s="307"/>
      <c r="F54" s="308"/>
      <c r="G54" s="308"/>
      <c r="H54" s="310">
        <f t="shared" si="10"/>
        <v>0</v>
      </c>
      <c r="I54" s="1052" t="e">
        <f>H54/H55</f>
        <v>#DIV/0!</v>
      </c>
      <c r="J54" s="1053"/>
      <c r="K54" s="1054">
        <v>5</v>
      </c>
      <c r="L54" s="1055"/>
      <c r="M54" s="313" t="e">
        <f>IF(I54&lt;=K54,"○","×")</f>
        <v>#DIV/0!</v>
      </c>
      <c r="N54" s="332"/>
      <c r="O54" s="332"/>
      <c r="P54" s="332"/>
      <c r="Q54" s="337"/>
      <c r="R54" s="338"/>
      <c r="S54" s="335"/>
    </row>
    <row r="55" spans="3:19" ht="15" hidden="1" thickBot="1">
      <c r="C55" s="314"/>
      <c r="D55" s="315"/>
      <c r="E55" s="316">
        <f>IF(E54&gt;0,1,0)</f>
        <v>0</v>
      </c>
      <c r="F55" s="317">
        <f>IF(F54&gt;0,1,0)</f>
        <v>0</v>
      </c>
      <c r="G55" s="317">
        <f>IF(G54&gt;0,1,0)</f>
        <v>0</v>
      </c>
      <c r="H55" s="317">
        <f t="shared" si="10"/>
        <v>0</v>
      </c>
      <c r="I55" s="1056"/>
      <c r="J55" s="1057"/>
      <c r="K55" s="1056"/>
      <c r="L55" s="1057"/>
      <c r="M55" s="339"/>
      <c r="N55" s="340"/>
      <c r="O55" s="340"/>
      <c r="P55" s="340"/>
      <c r="Q55" s="336"/>
      <c r="R55" s="336"/>
      <c r="S55" s="335"/>
    </row>
    <row r="56" spans="3:19" ht="16.5" customHeight="1"/>
    <row r="57" spans="3:19" ht="17.25" customHeight="1">
      <c r="C57" s="341"/>
    </row>
    <row r="58" spans="3:19" ht="17.25" customHeight="1">
      <c r="C58" s="341"/>
    </row>
  </sheetData>
  <mergeCells count="51">
    <mergeCell ref="I38:J38"/>
    <mergeCell ref="K38:L38"/>
    <mergeCell ref="B1:S1"/>
    <mergeCell ref="D4:G4"/>
    <mergeCell ref="D5:G5"/>
    <mergeCell ref="D6:G6"/>
    <mergeCell ref="C33:C34"/>
    <mergeCell ref="C36:C37"/>
    <mergeCell ref="D36:D37"/>
    <mergeCell ref="H36:H37"/>
    <mergeCell ref="I36:J37"/>
    <mergeCell ref="K36:L37"/>
    <mergeCell ref="M36:M37"/>
    <mergeCell ref="P36:P37"/>
    <mergeCell ref="Q36:Q37"/>
    <mergeCell ref="R36:R37"/>
    <mergeCell ref="S36:S37"/>
    <mergeCell ref="I39:J39"/>
    <mergeCell ref="K39:L39"/>
    <mergeCell ref="I40:J40"/>
    <mergeCell ref="K40:L40"/>
    <mergeCell ref="I41:J41"/>
    <mergeCell ref="K41:L41"/>
    <mergeCell ref="I42:J42"/>
    <mergeCell ref="K42:L42"/>
    <mergeCell ref="I43:J43"/>
    <mergeCell ref="K43:L43"/>
    <mergeCell ref="I44:J44"/>
    <mergeCell ref="K44:L44"/>
    <mergeCell ref="I45:J45"/>
    <mergeCell ref="K45:L45"/>
    <mergeCell ref="I46:J46"/>
    <mergeCell ref="K46:L46"/>
    <mergeCell ref="I47:J47"/>
    <mergeCell ref="K47:L47"/>
    <mergeCell ref="I48:J48"/>
    <mergeCell ref="K48:L48"/>
    <mergeCell ref="I49:J49"/>
    <mergeCell ref="K49:L49"/>
    <mergeCell ref="I50:J50"/>
    <mergeCell ref="K50:L50"/>
    <mergeCell ref="I54:J54"/>
    <mergeCell ref="K54:L54"/>
    <mergeCell ref="I55:J55"/>
    <mergeCell ref="K55:L55"/>
    <mergeCell ref="I51:J51"/>
    <mergeCell ref="K51:L51"/>
    <mergeCell ref="I52:J52"/>
    <mergeCell ref="K52:L52"/>
    <mergeCell ref="I53:J53"/>
    <mergeCell ref="K53:L53"/>
  </mergeCells>
  <phoneticPr fontId="1"/>
  <pageMargins left="0.47244094488188981" right="0.39370078740157483" top="0.59055118110236227" bottom="0.23622047244094491" header="0.39370078740157483" footer="0.39370078740157483"/>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58"/>
  <sheetViews>
    <sheetView showGridLines="0" view="pageBreakPreview" zoomScaleNormal="70" zoomScaleSheetLayoutView="100" workbookViewId="0"/>
  </sheetViews>
  <sheetFormatPr defaultRowHeight="13.5"/>
  <cols>
    <col min="1" max="1" width="4.375" style="342" customWidth="1"/>
    <col min="2" max="2" width="4.125" style="342" customWidth="1"/>
    <col min="3" max="3" width="21.75" style="342" bestFit="1" customWidth="1"/>
    <col min="4" max="4" width="11.375" style="342" customWidth="1"/>
    <col min="5" max="8" width="7.75" style="342" customWidth="1"/>
    <col min="9" max="9" width="8.5" style="342" customWidth="1"/>
    <col min="10" max="10" width="8.125" style="342" customWidth="1"/>
    <col min="11" max="16" width="7.75" style="342" customWidth="1"/>
    <col min="17" max="17" width="16.625" style="342" customWidth="1"/>
    <col min="18" max="18" width="14.625" style="342" bestFit="1" customWidth="1"/>
    <col min="19" max="19" width="8" style="346" customWidth="1"/>
    <col min="20" max="256" width="9" style="342"/>
    <col min="257" max="257" width="4.375" style="342" customWidth="1"/>
    <col min="258" max="258" width="4.125" style="342" customWidth="1"/>
    <col min="259" max="259" width="21.75" style="342" bestFit="1" customWidth="1"/>
    <col min="260" max="260" width="11.375" style="342" customWidth="1"/>
    <col min="261" max="264" width="7.75" style="342" customWidth="1"/>
    <col min="265" max="265" width="8.5" style="342" customWidth="1"/>
    <col min="266" max="266" width="8.125" style="342" customWidth="1"/>
    <col min="267" max="272" width="7.75" style="342" customWidth="1"/>
    <col min="273" max="273" width="16.625" style="342" customWidth="1"/>
    <col min="274" max="274" width="14.625" style="342" bestFit="1" customWidth="1"/>
    <col min="275" max="275" width="8" style="342" customWidth="1"/>
    <col min="276" max="512" width="9" style="342"/>
    <col min="513" max="513" width="4.375" style="342" customWidth="1"/>
    <col min="514" max="514" width="4.125" style="342" customWidth="1"/>
    <col min="515" max="515" width="21.75" style="342" bestFit="1" customWidth="1"/>
    <col min="516" max="516" width="11.375" style="342" customWidth="1"/>
    <col min="517" max="520" width="7.75" style="342" customWidth="1"/>
    <col min="521" max="521" width="8.5" style="342" customWidth="1"/>
    <col min="522" max="522" width="8.125" style="342" customWidth="1"/>
    <col min="523" max="528" width="7.75" style="342" customWidth="1"/>
    <col min="529" max="529" width="16.625" style="342" customWidth="1"/>
    <col min="530" max="530" width="14.625" style="342" bestFit="1" customWidth="1"/>
    <col min="531" max="531" width="8" style="342" customWidth="1"/>
    <col min="532" max="768" width="9" style="342"/>
    <col min="769" max="769" width="4.375" style="342" customWidth="1"/>
    <col min="770" max="770" width="4.125" style="342" customWidth="1"/>
    <col min="771" max="771" width="21.75" style="342" bestFit="1" customWidth="1"/>
    <col min="772" max="772" width="11.375" style="342" customWidth="1"/>
    <col min="773" max="776" width="7.75" style="342" customWidth="1"/>
    <col min="777" max="777" width="8.5" style="342" customWidth="1"/>
    <col min="778" max="778" width="8.125" style="342" customWidth="1"/>
    <col min="779" max="784" width="7.75" style="342" customWidth="1"/>
    <col min="785" max="785" width="16.625" style="342" customWidth="1"/>
    <col min="786" max="786" width="14.625" style="342" bestFit="1" customWidth="1"/>
    <col min="787" max="787" width="8" style="342" customWidth="1"/>
    <col min="788" max="1024" width="9" style="342"/>
    <col min="1025" max="1025" width="4.375" style="342" customWidth="1"/>
    <col min="1026" max="1026" width="4.125" style="342" customWidth="1"/>
    <col min="1027" max="1027" width="21.75" style="342" bestFit="1" customWidth="1"/>
    <col min="1028" max="1028" width="11.375" style="342" customWidth="1"/>
    <col min="1029" max="1032" width="7.75" style="342" customWidth="1"/>
    <col min="1033" max="1033" width="8.5" style="342" customWidth="1"/>
    <col min="1034" max="1034" width="8.125" style="342" customWidth="1"/>
    <col min="1035" max="1040" width="7.75" style="342" customWidth="1"/>
    <col min="1041" max="1041" width="16.625" style="342" customWidth="1"/>
    <col min="1042" max="1042" width="14.625" style="342" bestFit="1" customWidth="1"/>
    <col min="1043" max="1043" width="8" style="342" customWidth="1"/>
    <col min="1044" max="1280" width="9" style="342"/>
    <col min="1281" max="1281" width="4.375" style="342" customWidth="1"/>
    <col min="1282" max="1282" width="4.125" style="342" customWidth="1"/>
    <col min="1283" max="1283" width="21.75" style="342" bestFit="1" customWidth="1"/>
    <col min="1284" max="1284" width="11.375" style="342" customWidth="1"/>
    <col min="1285" max="1288" width="7.75" style="342" customWidth="1"/>
    <col min="1289" max="1289" width="8.5" style="342" customWidth="1"/>
    <col min="1290" max="1290" width="8.125" style="342" customWidth="1"/>
    <col min="1291" max="1296" width="7.75" style="342" customWidth="1"/>
    <col min="1297" max="1297" width="16.625" style="342" customWidth="1"/>
    <col min="1298" max="1298" width="14.625" style="342" bestFit="1" customWidth="1"/>
    <col min="1299" max="1299" width="8" style="342" customWidth="1"/>
    <col min="1300" max="1536" width="9" style="342"/>
    <col min="1537" max="1537" width="4.375" style="342" customWidth="1"/>
    <col min="1538" max="1538" width="4.125" style="342" customWidth="1"/>
    <col min="1539" max="1539" width="21.75" style="342" bestFit="1" customWidth="1"/>
    <col min="1540" max="1540" width="11.375" style="342" customWidth="1"/>
    <col min="1541" max="1544" width="7.75" style="342" customWidth="1"/>
    <col min="1545" max="1545" width="8.5" style="342" customWidth="1"/>
    <col min="1546" max="1546" width="8.125" style="342" customWidth="1"/>
    <col min="1547" max="1552" width="7.75" style="342" customWidth="1"/>
    <col min="1553" max="1553" width="16.625" style="342" customWidth="1"/>
    <col min="1554" max="1554" width="14.625" style="342" bestFit="1" customWidth="1"/>
    <col min="1555" max="1555" width="8" style="342" customWidth="1"/>
    <col min="1556" max="1792" width="9" style="342"/>
    <col min="1793" max="1793" width="4.375" style="342" customWidth="1"/>
    <col min="1794" max="1794" width="4.125" style="342" customWidth="1"/>
    <col min="1795" max="1795" width="21.75" style="342" bestFit="1" customWidth="1"/>
    <col min="1796" max="1796" width="11.375" style="342" customWidth="1"/>
    <col min="1797" max="1800" width="7.75" style="342" customWidth="1"/>
    <col min="1801" max="1801" width="8.5" style="342" customWidth="1"/>
    <col min="1802" max="1802" width="8.125" style="342" customWidth="1"/>
    <col min="1803" max="1808" width="7.75" style="342" customWidth="1"/>
    <col min="1809" max="1809" width="16.625" style="342" customWidth="1"/>
    <col min="1810" max="1810" width="14.625" style="342" bestFit="1" customWidth="1"/>
    <col min="1811" max="1811" width="8" style="342" customWidth="1"/>
    <col min="1812" max="2048" width="9" style="342"/>
    <col min="2049" max="2049" width="4.375" style="342" customWidth="1"/>
    <col min="2050" max="2050" width="4.125" style="342" customWidth="1"/>
    <col min="2051" max="2051" width="21.75" style="342" bestFit="1" customWidth="1"/>
    <col min="2052" max="2052" width="11.375" style="342" customWidth="1"/>
    <col min="2053" max="2056" width="7.75" style="342" customWidth="1"/>
    <col min="2057" max="2057" width="8.5" style="342" customWidth="1"/>
    <col min="2058" max="2058" width="8.125" style="342" customWidth="1"/>
    <col min="2059" max="2064" width="7.75" style="342" customWidth="1"/>
    <col min="2065" max="2065" width="16.625" style="342" customWidth="1"/>
    <col min="2066" max="2066" width="14.625" style="342" bestFit="1" customWidth="1"/>
    <col min="2067" max="2067" width="8" style="342" customWidth="1"/>
    <col min="2068" max="2304" width="9" style="342"/>
    <col min="2305" max="2305" width="4.375" style="342" customWidth="1"/>
    <col min="2306" max="2306" width="4.125" style="342" customWidth="1"/>
    <col min="2307" max="2307" width="21.75" style="342" bestFit="1" customWidth="1"/>
    <col min="2308" max="2308" width="11.375" style="342" customWidth="1"/>
    <col min="2309" max="2312" width="7.75" style="342" customWidth="1"/>
    <col min="2313" max="2313" width="8.5" style="342" customWidth="1"/>
    <col min="2314" max="2314" width="8.125" style="342" customWidth="1"/>
    <col min="2315" max="2320" width="7.75" style="342" customWidth="1"/>
    <col min="2321" max="2321" width="16.625" style="342" customWidth="1"/>
    <col min="2322" max="2322" width="14.625" style="342" bestFit="1" customWidth="1"/>
    <col min="2323" max="2323" width="8" style="342" customWidth="1"/>
    <col min="2324" max="2560" width="9" style="342"/>
    <col min="2561" max="2561" width="4.375" style="342" customWidth="1"/>
    <col min="2562" max="2562" width="4.125" style="342" customWidth="1"/>
    <col min="2563" max="2563" width="21.75" style="342" bestFit="1" customWidth="1"/>
    <col min="2564" max="2564" width="11.375" style="342" customWidth="1"/>
    <col min="2565" max="2568" width="7.75" style="342" customWidth="1"/>
    <col min="2569" max="2569" width="8.5" style="342" customWidth="1"/>
    <col min="2570" max="2570" width="8.125" style="342" customWidth="1"/>
    <col min="2571" max="2576" width="7.75" style="342" customWidth="1"/>
    <col min="2577" max="2577" width="16.625" style="342" customWidth="1"/>
    <col min="2578" max="2578" width="14.625" style="342" bestFit="1" customWidth="1"/>
    <col min="2579" max="2579" width="8" style="342" customWidth="1"/>
    <col min="2580" max="2816" width="9" style="342"/>
    <col min="2817" max="2817" width="4.375" style="342" customWidth="1"/>
    <col min="2818" max="2818" width="4.125" style="342" customWidth="1"/>
    <col min="2819" max="2819" width="21.75" style="342" bestFit="1" customWidth="1"/>
    <col min="2820" max="2820" width="11.375" style="342" customWidth="1"/>
    <col min="2821" max="2824" width="7.75" style="342" customWidth="1"/>
    <col min="2825" max="2825" width="8.5" style="342" customWidth="1"/>
    <col min="2826" max="2826" width="8.125" style="342" customWidth="1"/>
    <col min="2827" max="2832" width="7.75" style="342" customWidth="1"/>
    <col min="2833" max="2833" width="16.625" style="342" customWidth="1"/>
    <col min="2834" max="2834" width="14.625" style="342" bestFit="1" customWidth="1"/>
    <col min="2835" max="2835" width="8" style="342" customWidth="1"/>
    <col min="2836" max="3072" width="9" style="342"/>
    <col min="3073" max="3073" width="4.375" style="342" customWidth="1"/>
    <col min="3074" max="3074" width="4.125" style="342" customWidth="1"/>
    <col min="3075" max="3075" width="21.75" style="342" bestFit="1" customWidth="1"/>
    <col min="3076" max="3076" width="11.375" style="342" customWidth="1"/>
    <col min="3077" max="3080" width="7.75" style="342" customWidth="1"/>
    <col min="3081" max="3081" width="8.5" style="342" customWidth="1"/>
    <col min="3082" max="3082" width="8.125" style="342" customWidth="1"/>
    <col min="3083" max="3088" width="7.75" style="342" customWidth="1"/>
    <col min="3089" max="3089" width="16.625" style="342" customWidth="1"/>
    <col min="3090" max="3090" width="14.625" style="342" bestFit="1" customWidth="1"/>
    <col min="3091" max="3091" width="8" style="342" customWidth="1"/>
    <col min="3092" max="3328" width="9" style="342"/>
    <col min="3329" max="3329" width="4.375" style="342" customWidth="1"/>
    <col min="3330" max="3330" width="4.125" style="342" customWidth="1"/>
    <col min="3331" max="3331" width="21.75" style="342" bestFit="1" customWidth="1"/>
    <col min="3332" max="3332" width="11.375" style="342" customWidth="1"/>
    <col min="3333" max="3336" width="7.75" style="342" customWidth="1"/>
    <col min="3337" max="3337" width="8.5" style="342" customWidth="1"/>
    <col min="3338" max="3338" width="8.125" style="342" customWidth="1"/>
    <col min="3339" max="3344" width="7.75" style="342" customWidth="1"/>
    <col min="3345" max="3345" width="16.625" style="342" customWidth="1"/>
    <col min="3346" max="3346" width="14.625" style="342" bestFit="1" customWidth="1"/>
    <col min="3347" max="3347" width="8" style="342" customWidth="1"/>
    <col min="3348" max="3584" width="9" style="342"/>
    <col min="3585" max="3585" width="4.375" style="342" customWidth="1"/>
    <col min="3586" max="3586" width="4.125" style="342" customWidth="1"/>
    <col min="3587" max="3587" width="21.75" style="342" bestFit="1" customWidth="1"/>
    <col min="3588" max="3588" width="11.375" style="342" customWidth="1"/>
    <col min="3589" max="3592" width="7.75" style="342" customWidth="1"/>
    <col min="3593" max="3593" width="8.5" style="342" customWidth="1"/>
    <col min="3594" max="3594" width="8.125" style="342" customWidth="1"/>
    <col min="3595" max="3600" width="7.75" style="342" customWidth="1"/>
    <col min="3601" max="3601" width="16.625" style="342" customWidth="1"/>
    <col min="3602" max="3602" width="14.625" style="342" bestFit="1" customWidth="1"/>
    <col min="3603" max="3603" width="8" style="342" customWidth="1"/>
    <col min="3604" max="3840" width="9" style="342"/>
    <col min="3841" max="3841" width="4.375" style="342" customWidth="1"/>
    <col min="3842" max="3842" width="4.125" style="342" customWidth="1"/>
    <col min="3843" max="3843" width="21.75" style="342" bestFit="1" customWidth="1"/>
    <col min="3844" max="3844" width="11.375" style="342" customWidth="1"/>
    <col min="3845" max="3848" width="7.75" style="342" customWidth="1"/>
    <col min="3849" max="3849" width="8.5" style="342" customWidth="1"/>
    <col min="3850" max="3850" width="8.125" style="342" customWidth="1"/>
    <col min="3851" max="3856" width="7.75" style="342" customWidth="1"/>
    <col min="3857" max="3857" width="16.625" style="342" customWidth="1"/>
    <col min="3858" max="3858" width="14.625" style="342" bestFit="1" customWidth="1"/>
    <col min="3859" max="3859" width="8" style="342" customWidth="1"/>
    <col min="3860" max="4096" width="9" style="342"/>
    <col min="4097" max="4097" width="4.375" style="342" customWidth="1"/>
    <col min="4098" max="4098" width="4.125" style="342" customWidth="1"/>
    <col min="4099" max="4099" width="21.75" style="342" bestFit="1" customWidth="1"/>
    <col min="4100" max="4100" width="11.375" style="342" customWidth="1"/>
    <col min="4101" max="4104" width="7.75" style="342" customWidth="1"/>
    <col min="4105" max="4105" width="8.5" style="342" customWidth="1"/>
    <col min="4106" max="4106" width="8.125" style="342" customWidth="1"/>
    <col min="4107" max="4112" width="7.75" style="342" customWidth="1"/>
    <col min="4113" max="4113" width="16.625" style="342" customWidth="1"/>
    <col min="4114" max="4114" width="14.625" style="342" bestFit="1" customWidth="1"/>
    <col min="4115" max="4115" width="8" style="342" customWidth="1"/>
    <col min="4116" max="4352" width="9" style="342"/>
    <col min="4353" max="4353" width="4.375" style="342" customWidth="1"/>
    <col min="4354" max="4354" width="4.125" style="342" customWidth="1"/>
    <col min="4355" max="4355" width="21.75" style="342" bestFit="1" customWidth="1"/>
    <col min="4356" max="4356" width="11.375" style="342" customWidth="1"/>
    <col min="4357" max="4360" width="7.75" style="342" customWidth="1"/>
    <col min="4361" max="4361" width="8.5" style="342" customWidth="1"/>
    <col min="4362" max="4362" width="8.125" style="342" customWidth="1"/>
    <col min="4363" max="4368" width="7.75" style="342" customWidth="1"/>
    <col min="4369" max="4369" width="16.625" style="342" customWidth="1"/>
    <col min="4370" max="4370" width="14.625" style="342" bestFit="1" customWidth="1"/>
    <col min="4371" max="4371" width="8" style="342" customWidth="1"/>
    <col min="4372" max="4608" width="9" style="342"/>
    <col min="4609" max="4609" width="4.375" style="342" customWidth="1"/>
    <col min="4610" max="4610" width="4.125" style="342" customWidth="1"/>
    <col min="4611" max="4611" width="21.75" style="342" bestFit="1" customWidth="1"/>
    <col min="4612" max="4612" width="11.375" style="342" customWidth="1"/>
    <col min="4613" max="4616" width="7.75" style="342" customWidth="1"/>
    <col min="4617" max="4617" width="8.5" style="342" customWidth="1"/>
    <col min="4618" max="4618" width="8.125" style="342" customWidth="1"/>
    <col min="4619" max="4624" width="7.75" style="342" customWidth="1"/>
    <col min="4625" max="4625" width="16.625" style="342" customWidth="1"/>
    <col min="4626" max="4626" width="14.625" style="342" bestFit="1" customWidth="1"/>
    <col min="4627" max="4627" width="8" style="342" customWidth="1"/>
    <col min="4628" max="4864" width="9" style="342"/>
    <col min="4865" max="4865" width="4.375" style="342" customWidth="1"/>
    <col min="4866" max="4866" width="4.125" style="342" customWidth="1"/>
    <col min="4867" max="4867" width="21.75" style="342" bestFit="1" customWidth="1"/>
    <col min="4868" max="4868" width="11.375" style="342" customWidth="1"/>
    <col min="4869" max="4872" width="7.75" style="342" customWidth="1"/>
    <col min="4873" max="4873" width="8.5" style="342" customWidth="1"/>
    <col min="4874" max="4874" width="8.125" style="342" customWidth="1"/>
    <col min="4875" max="4880" width="7.75" style="342" customWidth="1"/>
    <col min="4881" max="4881" width="16.625" style="342" customWidth="1"/>
    <col min="4882" max="4882" width="14.625" style="342" bestFit="1" customWidth="1"/>
    <col min="4883" max="4883" width="8" style="342" customWidth="1"/>
    <col min="4884" max="5120" width="9" style="342"/>
    <col min="5121" max="5121" width="4.375" style="342" customWidth="1"/>
    <col min="5122" max="5122" width="4.125" style="342" customWidth="1"/>
    <col min="5123" max="5123" width="21.75" style="342" bestFit="1" customWidth="1"/>
    <col min="5124" max="5124" width="11.375" style="342" customWidth="1"/>
    <col min="5125" max="5128" width="7.75" style="342" customWidth="1"/>
    <col min="5129" max="5129" width="8.5" style="342" customWidth="1"/>
    <col min="5130" max="5130" width="8.125" style="342" customWidth="1"/>
    <col min="5131" max="5136" width="7.75" style="342" customWidth="1"/>
    <col min="5137" max="5137" width="16.625" style="342" customWidth="1"/>
    <col min="5138" max="5138" width="14.625" style="342" bestFit="1" customWidth="1"/>
    <col min="5139" max="5139" width="8" style="342" customWidth="1"/>
    <col min="5140" max="5376" width="9" style="342"/>
    <col min="5377" max="5377" width="4.375" style="342" customWidth="1"/>
    <col min="5378" max="5378" width="4.125" style="342" customWidth="1"/>
    <col min="5379" max="5379" width="21.75" style="342" bestFit="1" customWidth="1"/>
    <col min="5380" max="5380" width="11.375" style="342" customWidth="1"/>
    <col min="5381" max="5384" width="7.75" style="342" customWidth="1"/>
    <col min="5385" max="5385" width="8.5" style="342" customWidth="1"/>
    <col min="5386" max="5386" width="8.125" style="342" customWidth="1"/>
    <col min="5387" max="5392" width="7.75" style="342" customWidth="1"/>
    <col min="5393" max="5393" width="16.625" style="342" customWidth="1"/>
    <col min="5394" max="5394" width="14.625" style="342" bestFit="1" customWidth="1"/>
    <col min="5395" max="5395" width="8" style="342" customWidth="1"/>
    <col min="5396" max="5632" width="9" style="342"/>
    <col min="5633" max="5633" width="4.375" style="342" customWidth="1"/>
    <col min="5634" max="5634" width="4.125" style="342" customWidth="1"/>
    <col min="5635" max="5635" width="21.75" style="342" bestFit="1" customWidth="1"/>
    <col min="5636" max="5636" width="11.375" style="342" customWidth="1"/>
    <col min="5637" max="5640" width="7.75" style="342" customWidth="1"/>
    <col min="5641" max="5641" width="8.5" style="342" customWidth="1"/>
    <col min="5642" max="5642" width="8.125" style="342" customWidth="1"/>
    <col min="5643" max="5648" width="7.75" style="342" customWidth="1"/>
    <col min="5649" max="5649" width="16.625" style="342" customWidth="1"/>
    <col min="5650" max="5650" width="14.625" style="342" bestFit="1" customWidth="1"/>
    <col min="5651" max="5651" width="8" style="342" customWidth="1"/>
    <col min="5652" max="5888" width="9" style="342"/>
    <col min="5889" max="5889" width="4.375" style="342" customWidth="1"/>
    <col min="5890" max="5890" width="4.125" style="342" customWidth="1"/>
    <col min="5891" max="5891" width="21.75" style="342" bestFit="1" customWidth="1"/>
    <col min="5892" max="5892" width="11.375" style="342" customWidth="1"/>
    <col min="5893" max="5896" width="7.75" style="342" customWidth="1"/>
    <col min="5897" max="5897" width="8.5" style="342" customWidth="1"/>
    <col min="5898" max="5898" width="8.125" style="342" customWidth="1"/>
    <col min="5899" max="5904" width="7.75" style="342" customWidth="1"/>
    <col min="5905" max="5905" width="16.625" style="342" customWidth="1"/>
    <col min="5906" max="5906" width="14.625" style="342" bestFit="1" customWidth="1"/>
    <col min="5907" max="5907" width="8" style="342" customWidth="1"/>
    <col min="5908" max="6144" width="9" style="342"/>
    <col min="6145" max="6145" width="4.375" style="342" customWidth="1"/>
    <col min="6146" max="6146" width="4.125" style="342" customWidth="1"/>
    <col min="6147" max="6147" width="21.75" style="342" bestFit="1" customWidth="1"/>
    <col min="6148" max="6148" width="11.375" style="342" customWidth="1"/>
    <col min="6149" max="6152" width="7.75" style="342" customWidth="1"/>
    <col min="6153" max="6153" width="8.5" style="342" customWidth="1"/>
    <col min="6154" max="6154" width="8.125" style="342" customWidth="1"/>
    <col min="6155" max="6160" width="7.75" style="342" customWidth="1"/>
    <col min="6161" max="6161" width="16.625" style="342" customWidth="1"/>
    <col min="6162" max="6162" width="14.625" style="342" bestFit="1" customWidth="1"/>
    <col min="6163" max="6163" width="8" style="342" customWidth="1"/>
    <col min="6164" max="6400" width="9" style="342"/>
    <col min="6401" max="6401" width="4.375" style="342" customWidth="1"/>
    <col min="6402" max="6402" width="4.125" style="342" customWidth="1"/>
    <col min="6403" max="6403" width="21.75" style="342" bestFit="1" customWidth="1"/>
    <col min="6404" max="6404" width="11.375" style="342" customWidth="1"/>
    <col min="6405" max="6408" width="7.75" style="342" customWidth="1"/>
    <col min="6409" max="6409" width="8.5" style="342" customWidth="1"/>
    <col min="6410" max="6410" width="8.125" style="342" customWidth="1"/>
    <col min="6411" max="6416" width="7.75" style="342" customWidth="1"/>
    <col min="6417" max="6417" width="16.625" style="342" customWidth="1"/>
    <col min="6418" max="6418" width="14.625" style="342" bestFit="1" customWidth="1"/>
    <col min="6419" max="6419" width="8" style="342" customWidth="1"/>
    <col min="6420" max="6656" width="9" style="342"/>
    <col min="6657" max="6657" width="4.375" style="342" customWidth="1"/>
    <col min="6658" max="6658" width="4.125" style="342" customWidth="1"/>
    <col min="6659" max="6659" width="21.75" style="342" bestFit="1" customWidth="1"/>
    <col min="6660" max="6660" width="11.375" style="342" customWidth="1"/>
    <col min="6661" max="6664" width="7.75" style="342" customWidth="1"/>
    <col min="6665" max="6665" width="8.5" style="342" customWidth="1"/>
    <col min="6666" max="6666" width="8.125" style="342" customWidth="1"/>
    <col min="6667" max="6672" width="7.75" style="342" customWidth="1"/>
    <col min="6673" max="6673" width="16.625" style="342" customWidth="1"/>
    <col min="6674" max="6674" width="14.625" style="342" bestFit="1" customWidth="1"/>
    <col min="6675" max="6675" width="8" style="342" customWidth="1"/>
    <col min="6676" max="6912" width="9" style="342"/>
    <col min="6913" max="6913" width="4.375" style="342" customWidth="1"/>
    <col min="6914" max="6914" width="4.125" style="342" customWidth="1"/>
    <col min="6915" max="6915" width="21.75" style="342" bestFit="1" customWidth="1"/>
    <col min="6916" max="6916" width="11.375" style="342" customWidth="1"/>
    <col min="6917" max="6920" width="7.75" style="342" customWidth="1"/>
    <col min="6921" max="6921" width="8.5" style="342" customWidth="1"/>
    <col min="6922" max="6922" width="8.125" style="342" customWidth="1"/>
    <col min="6923" max="6928" width="7.75" style="342" customWidth="1"/>
    <col min="6929" max="6929" width="16.625" style="342" customWidth="1"/>
    <col min="6930" max="6930" width="14.625" style="342" bestFit="1" customWidth="1"/>
    <col min="6931" max="6931" width="8" style="342" customWidth="1"/>
    <col min="6932" max="7168" width="9" style="342"/>
    <col min="7169" max="7169" width="4.375" style="342" customWidth="1"/>
    <col min="7170" max="7170" width="4.125" style="342" customWidth="1"/>
    <col min="7171" max="7171" width="21.75" style="342" bestFit="1" customWidth="1"/>
    <col min="7172" max="7172" width="11.375" style="342" customWidth="1"/>
    <col min="7173" max="7176" width="7.75" style="342" customWidth="1"/>
    <col min="7177" max="7177" width="8.5" style="342" customWidth="1"/>
    <col min="7178" max="7178" width="8.125" style="342" customWidth="1"/>
    <col min="7179" max="7184" width="7.75" style="342" customWidth="1"/>
    <col min="7185" max="7185" width="16.625" style="342" customWidth="1"/>
    <col min="7186" max="7186" width="14.625" style="342" bestFit="1" customWidth="1"/>
    <col min="7187" max="7187" width="8" style="342" customWidth="1"/>
    <col min="7188" max="7424" width="9" style="342"/>
    <col min="7425" max="7425" width="4.375" style="342" customWidth="1"/>
    <col min="7426" max="7426" width="4.125" style="342" customWidth="1"/>
    <col min="7427" max="7427" width="21.75" style="342" bestFit="1" customWidth="1"/>
    <col min="7428" max="7428" width="11.375" style="342" customWidth="1"/>
    <col min="7429" max="7432" width="7.75" style="342" customWidth="1"/>
    <col min="7433" max="7433" width="8.5" style="342" customWidth="1"/>
    <col min="7434" max="7434" width="8.125" style="342" customWidth="1"/>
    <col min="7435" max="7440" width="7.75" style="342" customWidth="1"/>
    <col min="7441" max="7441" width="16.625" style="342" customWidth="1"/>
    <col min="7442" max="7442" width="14.625" style="342" bestFit="1" customWidth="1"/>
    <col min="7443" max="7443" width="8" style="342" customWidth="1"/>
    <col min="7444" max="7680" width="9" style="342"/>
    <col min="7681" max="7681" width="4.375" style="342" customWidth="1"/>
    <col min="7682" max="7682" width="4.125" style="342" customWidth="1"/>
    <col min="7683" max="7683" width="21.75" style="342" bestFit="1" customWidth="1"/>
    <col min="7684" max="7684" width="11.375" style="342" customWidth="1"/>
    <col min="7685" max="7688" width="7.75" style="342" customWidth="1"/>
    <col min="7689" max="7689" width="8.5" style="342" customWidth="1"/>
    <col min="7690" max="7690" width="8.125" style="342" customWidth="1"/>
    <col min="7691" max="7696" width="7.75" style="342" customWidth="1"/>
    <col min="7697" max="7697" width="16.625" style="342" customWidth="1"/>
    <col min="7698" max="7698" width="14.625" style="342" bestFit="1" customWidth="1"/>
    <col min="7699" max="7699" width="8" style="342" customWidth="1"/>
    <col min="7700" max="7936" width="9" style="342"/>
    <col min="7937" max="7937" width="4.375" style="342" customWidth="1"/>
    <col min="7938" max="7938" width="4.125" style="342" customWidth="1"/>
    <col min="7939" max="7939" width="21.75" style="342" bestFit="1" customWidth="1"/>
    <col min="7940" max="7940" width="11.375" style="342" customWidth="1"/>
    <col min="7941" max="7944" width="7.75" style="342" customWidth="1"/>
    <col min="7945" max="7945" width="8.5" style="342" customWidth="1"/>
    <col min="7946" max="7946" width="8.125" style="342" customWidth="1"/>
    <col min="7947" max="7952" width="7.75" style="342" customWidth="1"/>
    <col min="7953" max="7953" width="16.625" style="342" customWidth="1"/>
    <col min="7954" max="7954" width="14.625" style="342" bestFit="1" customWidth="1"/>
    <col min="7955" max="7955" width="8" style="342" customWidth="1"/>
    <col min="7956" max="8192" width="9" style="342"/>
    <col min="8193" max="8193" width="4.375" style="342" customWidth="1"/>
    <col min="8194" max="8194" width="4.125" style="342" customWidth="1"/>
    <col min="8195" max="8195" width="21.75" style="342" bestFit="1" customWidth="1"/>
    <col min="8196" max="8196" width="11.375" style="342" customWidth="1"/>
    <col min="8197" max="8200" width="7.75" style="342" customWidth="1"/>
    <col min="8201" max="8201" width="8.5" style="342" customWidth="1"/>
    <col min="8202" max="8202" width="8.125" style="342" customWidth="1"/>
    <col min="8203" max="8208" width="7.75" style="342" customWidth="1"/>
    <col min="8209" max="8209" width="16.625" style="342" customWidth="1"/>
    <col min="8210" max="8210" width="14.625" style="342" bestFit="1" customWidth="1"/>
    <col min="8211" max="8211" width="8" style="342" customWidth="1"/>
    <col min="8212" max="8448" width="9" style="342"/>
    <col min="8449" max="8449" width="4.375" style="342" customWidth="1"/>
    <col min="8450" max="8450" width="4.125" style="342" customWidth="1"/>
    <col min="8451" max="8451" width="21.75" style="342" bestFit="1" customWidth="1"/>
    <col min="8452" max="8452" width="11.375" style="342" customWidth="1"/>
    <col min="8453" max="8456" width="7.75" style="342" customWidth="1"/>
    <col min="8457" max="8457" width="8.5" style="342" customWidth="1"/>
    <col min="8458" max="8458" width="8.125" style="342" customWidth="1"/>
    <col min="8459" max="8464" width="7.75" style="342" customWidth="1"/>
    <col min="8465" max="8465" width="16.625" style="342" customWidth="1"/>
    <col min="8466" max="8466" width="14.625" style="342" bestFit="1" customWidth="1"/>
    <col min="8467" max="8467" width="8" style="342" customWidth="1"/>
    <col min="8468" max="8704" width="9" style="342"/>
    <col min="8705" max="8705" width="4.375" style="342" customWidth="1"/>
    <col min="8706" max="8706" width="4.125" style="342" customWidth="1"/>
    <col min="8707" max="8707" width="21.75" style="342" bestFit="1" customWidth="1"/>
    <col min="8708" max="8708" width="11.375" style="342" customWidth="1"/>
    <col min="8709" max="8712" width="7.75" style="342" customWidth="1"/>
    <col min="8713" max="8713" width="8.5" style="342" customWidth="1"/>
    <col min="8714" max="8714" width="8.125" style="342" customWidth="1"/>
    <col min="8715" max="8720" width="7.75" style="342" customWidth="1"/>
    <col min="8721" max="8721" width="16.625" style="342" customWidth="1"/>
    <col min="8722" max="8722" width="14.625" style="342" bestFit="1" customWidth="1"/>
    <col min="8723" max="8723" width="8" style="342" customWidth="1"/>
    <col min="8724" max="8960" width="9" style="342"/>
    <col min="8961" max="8961" width="4.375" style="342" customWidth="1"/>
    <col min="8962" max="8962" width="4.125" style="342" customWidth="1"/>
    <col min="8963" max="8963" width="21.75" style="342" bestFit="1" customWidth="1"/>
    <col min="8964" max="8964" width="11.375" style="342" customWidth="1"/>
    <col min="8965" max="8968" width="7.75" style="342" customWidth="1"/>
    <col min="8969" max="8969" width="8.5" style="342" customWidth="1"/>
    <col min="8970" max="8970" width="8.125" style="342" customWidth="1"/>
    <col min="8971" max="8976" width="7.75" style="342" customWidth="1"/>
    <col min="8977" max="8977" width="16.625" style="342" customWidth="1"/>
    <col min="8978" max="8978" width="14.625" style="342" bestFit="1" customWidth="1"/>
    <col min="8979" max="8979" width="8" style="342" customWidth="1"/>
    <col min="8980" max="9216" width="9" style="342"/>
    <col min="9217" max="9217" width="4.375" style="342" customWidth="1"/>
    <col min="9218" max="9218" width="4.125" style="342" customWidth="1"/>
    <col min="9219" max="9219" width="21.75" style="342" bestFit="1" customWidth="1"/>
    <col min="9220" max="9220" width="11.375" style="342" customWidth="1"/>
    <col min="9221" max="9224" width="7.75" style="342" customWidth="1"/>
    <col min="9225" max="9225" width="8.5" style="342" customWidth="1"/>
    <col min="9226" max="9226" width="8.125" style="342" customWidth="1"/>
    <col min="9227" max="9232" width="7.75" style="342" customWidth="1"/>
    <col min="9233" max="9233" width="16.625" style="342" customWidth="1"/>
    <col min="9234" max="9234" width="14.625" style="342" bestFit="1" customWidth="1"/>
    <col min="9235" max="9235" width="8" style="342" customWidth="1"/>
    <col min="9236" max="9472" width="9" style="342"/>
    <col min="9473" max="9473" width="4.375" style="342" customWidth="1"/>
    <col min="9474" max="9474" width="4.125" style="342" customWidth="1"/>
    <col min="9475" max="9475" width="21.75" style="342" bestFit="1" customWidth="1"/>
    <col min="9476" max="9476" width="11.375" style="342" customWidth="1"/>
    <col min="9477" max="9480" width="7.75" style="342" customWidth="1"/>
    <col min="9481" max="9481" width="8.5" style="342" customWidth="1"/>
    <col min="9482" max="9482" width="8.125" style="342" customWidth="1"/>
    <col min="9483" max="9488" width="7.75" style="342" customWidth="1"/>
    <col min="9489" max="9489" width="16.625" style="342" customWidth="1"/>
    <col min="9490" max="9490" width="14.625" style="342" bestFit="1" customWidth="1"/>
    <col min="9491" max="9491" width="8" style="342" customWidth="1"/>
    <col min="9492" max="9728" width="9" style="342"/>
    <col min="9729" max="9729" width="4.375" style="342" customWidth="1"/>
    <col min="9730" max="9730" width="4.125" style="342" customWidth="1"/>
    <col min="9731" max="9731" width="21.75" style="342" bestFit="1" customWidth="1"/>
    <col min="9732" max="9732" width="11.375" style="342" customWidth="1"/>
    <col min="9733" max="9736" width="7.75" style="342" customWidth="1"/>
    <col min="9737" max="9737" width="8.5" style="342" customWidth="1"/>
    <col min="9738" max="9738" width="8.125" style="342" customWidth="1"/>
    <col min="9739" max="9744" width="7.75" style="342" customWidth="1"/>
    <col min="9745" max="9745" width="16.625" style="342" customWidth="1"/>
    <col min="9746" max="9746" width="14.625" style="342" bestFit="1" customWidth="1"/>
    <col min="9747" max="9747" width="8" style="342" customWidth="1"/>
    <col min="9748" max="9984" width="9" style="342"/>
    <col min="9985" max="9985" width="4.375" style="342" customWidth="1"/>
    <col min="9986" max="9986" width="4.125" style="342" customWidth="1"/>
    <col min="9987" max="9987" width="21.75" style="342" bestFit="1" customWidth="1"/>
    <col min="9988" max="9988" width="11.375" style="342" customWidth="1"/>
    <col min="9989" max="9992" width="7.75" style="342" customWidth="1"/>
    <col min="9993" max="9993" width="8.5" style="342" customWidth="1"/>
    <col min="9994" max="9994" width="8.125" style="342" customWidth="1"/>
    <col min="9995" max="10000" width="7.75" style="342" customWidth="1"/>
    <col min="10001" max="10001" width="16.625" style="342" customWidth="1"/>
    <col min="10002" max="10002" width="14.625" style="342" bestFit="1" customWidth="1"/>
    <col min="10003" max="10003" width="8" style="342" customWidth="1"/>
    <col min="10004" max="10240" width="9" style="342"/>
    <col min="10241" max="10241" width="4.375" style="342" customWidth="1"/>
    <col min="10242" max="10242" width="4.125" style="342" customWidth="1"/>
    <col min="10243" max="10243" width="21.75" style="342" bestFit="1" customWidth="1"/>
    <col min="10244" max="10244" width="11.375" style="342" customWidth="1"/>
    <col min="10245" max="10248" width="7.75" style="342" customWidth="1"/>
    <col min="10249" max="10249" width="8.5" style="342" customWidth="1"/>
    <col min="10250" max="10250" width="8.125" style="342" customWidth="1"/>
    <col min="10251" max="10256" width="7.75" style="342" customWidth="1"/>
    <col min="10257" max="10257" width="16.625" style="342" customWidth="1"/>
    <col min="10258" max="10258" width="14.625" style="342" bestFit="1" customWidth="1"/>
    <col min="10259" max="10259" width="8" style="342" customWidth="1"/>
    <col min="10260" max="10496" width="9" style="342"/>
    <col min="10497" max="10497" width="4.375" style="342" customWidth="1"/>
    <col min="10498" max="10498" width="4.125" style="342" customWidth="1"/>
    <col min="10499" max="10499" width="21.75" style="342" bestFit="1" customWidth="1"/>
    <col min="10500" max="10500" width="11.375" style="342" customWidth="1"/>
    <col min="10501" max="10504" width="7.75" style="342" customWidth="1"/>
    <col min="10505" max="10505" width="8.5" style="342" customWidth="1"/>
    <col min="10506" max="10506" width="8.125" style="342" customWidth="1"/>
    <col min="10507" max="10512" width="7.75" style="342" customWidth="1"/>
    <col min="10513" max="10513" width="16.625" style="342" customWidth="1"/>
    <col min="10514" max="10514" width="14.625" style="342" bestFit="1" customWidth="1"/>
    <col min="10515" max="10515" width="8" style="342" customWidth="1"/>
    <col min="10516" max="10752" width="9" style="342"/>
    <col min="10753" max="10753" width="4.375" style="342" customWidth="1"/>
    <col min="10754" max="10754" width="4.125" style="342" customWidth="1"/>
    <col min="10755" max="10755" width="21.75" style="342" bestFit="1" customWidth="1"/>
    <col min="10756" max="10756" width="11.375" style="342" customWidth="1"/>
    <col min="10757" max="10760" width="7.75" style="342" customWidth="1"/>
    <col min="10761" max="10761" width="8.5" style="342" customWidth="1"/>
    <col min="10762" max="10762" width="8.125" style="342" customWidth="1"/>
    <col min="10763" max="10768" width="7.75" style="342" customWidth="1"/>
    <col min="10769" max="10769" width="16.625" style="342" customWidth="1"/>
    <col min="10770" max="10770" width="14.625" style="342" bestFit="1" customWidth="1"/>
    <col min="10771" max="10771" width="8" style="342" customWidth="1"/>
    <col min="10772" max="11008" width="9" style="342"/>
    <col min="11009" max="11009" width="4.375" style="342" customWidth="1"/>
    <col min="11010" max="11010" width="4.125" style="342" customWidth="1"/>
    <col min="11011" max="11011" width="21.75" style="342" bestFit="1" customWidth="1"/>
    <col min="11012" max="11012" width="11.375" style="342" customWidth="1"/>
    <col min="11013" max="11016" width="7.75" style="342" customWidth="1"/>
    <col min="11017" max="11017" width="8.5" style="342" customWidth="1"/>
    <col min="11018" max="11018" width="8.125" style="342" customWidth="1"/>
    <col min="11019" max="11024" width="7.75" style="342" customWidth="1"/>
    <col min="11025" max="11025" width="16.625" style="342" customWidth="1"/>
    <col min="11026" max="11026" width="14.625" style="342" bestFit="1" customWidth="1"/>
    <col min="11027" max="11027" width="8" style="342" customWidth="1"/>
    <col min="11028" max="11264" width="9" style="342"/>
    <col min="11265" max="11265" width="4.375" style="342" customWidth="1"/>
    <col min="11266" max="11266" width="4.125" style="342" customWidth="1"/>
    <col min="11267" max="11267" width="21.75" style="342" bestFit="1" customWidth="1"/>
    <col min="11268" max="11268" width="11.375" style="342" customWidth="1"/>
    <col min="11269" max="11272" width="7.75" style="342" customWidth="1"/>
    <col min="11273" max="11273" width="8.5" style="342" customWidth="1"/>
    <col min="11274" max="11274" width="8.125" style="342" customWidth="1"/>
    <col min="11275" max="11280" width="7.75" style="342" customWidth="1"/>
    <col min="11281" max="11281" width="16.625" style="342" customWidth="1"/>
    <col min="11282" max="11282" width="14.625" style="342" bestFit="1" customWidth="1"/>
    <col min="11283" max="11283" width="8" style="342" customWidth="1"/>
    <col min="11284" max="11520" width="9" style="342"/>
    <col min="11521" max="11521" width="4.375" style="342" customWidth="1"/>
    <col min="11522" max="11522" width="4.125" style="342" customWidth="1"/>
    <col min="11523" max="11523" width="21.75" style="342" bestFit="1" customWidth="1"/>
    <col min="11524" max="11524" width="11.375" style="342" customWidth="1"/>
    <col min="11525" max="11528" width="7.75" style="342" customWidth="1"/>
    <col min="11529" max="11529" width="8.5" style="342" customWidth="1"/>
    <col min="11530" max="11530" width="8.125" style="342" customWidth="1"/>
    <col min="11531" max="11536" width="7.75" style="342" customWidth="1"/>
    <col min="11537" max="11537" width="16.625" style="342" customWidth="1"/>
    <col min="11538" max="11538" width="14.625" style="342" bestFit="1" customWidth="1"/>
    <col min="11539" max="11539" width="8" style="342" customWidth="1"/>
    <col min="11540" max="11776" width="9" style="342"/>
    <col min="11777" max="11777" width="4.375" style="342" customWidth="1"/>
    <col min="11778" max="11778" width="4.125" style="342" customWidth="1"/>
    <col min="11779" max="11779" width="21.75" style="342" bestFit="1" customWidth="1"/>
    <col min="11780" max="11780" width="11.375" style="342" customWidth="1"/>
    <col min="11781" max="11784" width="7.75" style="342" customWidth="1"/>
    <col min="11785" max="11785" width="8.5" style="342" customWidth="1"/>
    <col min="11786" max="11786" width="8.125" style="342" customWidth="1"/>
    <col min="11787" max="11792" width="7.75" style="342" customWidth="1"/>
    <col min="11793" max="11793" width="16.625" style="342" customWidth="1"/>
    <col min="11794" max="11794" width="14.625" style="342" bestFit="1" customWidth="1"/>
    <col min="11795" max="11795" width="8" style="342" customWidth="1"/>
    <col min="11796" max="12032" width="9" style="342"/>
    <col min="12033" max="12033" width="4.375" style="342" customWidth="1"/>
    <col min="12034" max="12034" width="4.125" style="342" customWidth="1"/>
    <col min="12035" max="12035" width="21.75" style="342" bestFit="1" customWidth="1"/>
    <col min="12036" max="12036" width="11.375" style="342" customWidth="1"/>
    <col min="12037" max="12040" width="7.75" style="342" customWidth="1"/>
    <col min="12041" max="12041" width="8.5" style="342" customWidth="1"/>
    <col min="12042" max="12042" width="8.125" style="342" customWidth="1"/>
    <col min="12043" max="12048" width="7.75" style="342" customWidth="1"/>
    <col min="12049" max="12049" width="16.625" style="342" customWidth="1"/>
    <col min="12050" max="12050" width="14.625" style="342" bestFit="1" customWidth="1"/>
    <col min="12051" max="12051" width="8" style="342" customWidth="1"/>
    <col min="12052" max="12288" width="9" style="342"/>
    <col min="12289" max="12289" width="4.375" style="342" customWidth="1"/>
    <col min="12290" max="12290" width="4.125" style="342" customWidth="1"/>
    <col min="12291" max="12291" width="21.75" style="342" bestFit="1" customWidth="1"/>
    <col min="12292" max="12292" width="11.375" style="342" customWidth="1"/>
    <col min="12293" max="12296" width="7.75" style="342" customWidth="1"/>
    <col min="12297" max="12297" width="8.5" style="342" customWidth="1"/>
    <col min="12298" max="12298" width="8.125" style="342" customWidth="1"/>
    <col min="12299" max="12304" width="7.75" style="342" customWidth="1"/>
    <col min="12305" max="12305" width="16.625" style="342" customWidth="1"/>
    <col min="12306" max="12306" width="14.625" style="342" bestFit="1" customWidth="1"/>
    <col min="12307" max="12307" width="8" style="342" customWidth="1"/>
    <col min="12308" max="12544" width="9" style="342"/>
    <col min="12545" max="12545" width="4.375" style="342" customWidth="1"/>
    <col min="12546" max="12546" width="4.125" style="342" customWidth="1"/>
    <col min="12547" max="12547" width="21.75" style="342" bestFit="1" customWidth="1"/>
    <col min="12548" max="12548" width="11.375" style="342" customWidth="1"/>
    <col min="12549" max="12552" width="7.75" style="342" customWidth="1"/>
    <col min="12553" max="12553" width="8.5" style="342" customWidth="1"/>
    <col min="12554" max="12554" width="8.125" style="342" customWidth="1"/>
    <col min="12555" max="12560" width="7.75" style="342" customWidth="1"/>
    <col min="12561" max="12561" width="16.625" style="342" customWidth="1"/>
    <col min="12562" max="12562" width="14.625" style="342" bestFit="1" customWidth="1"/>
    <col min="12563" max="12563" width="8" style="342" customWidth="1"/>
    <col min="12564" max="12800" width="9" style="342"/>
    <col min="12801" max="12801" width="4.375" style="342" customWidth="1"/>
    <col min="12802" max="12802" width="4.125" style="342" customWidth="1"/>
    <col min="12803" max="12803" width="21.75" style="342" bestFit="1" customWidth="1"/>
    <col min="12804" max="12804" width="11.375" style="342" customWidth="1"/>
    <col min="12805" max="12808" width="7.75" style="342" customWidth="1"/>
    <col min="12809" max="12809" width="8.5" style="342" customWidth="1"/>
    <col min="12810" max="12810" width="8.125" style="342" customWidth="1"/>
    <col min="12811" max="12816" width="7.75" style="342" customWidth="1"/>
    <col min="12817" max="12817" width="16.625" style="342" customWidth="1"/>
    <col min="12818" max="12818" width="14.625" style="342" bestFit="1" customWidth="1"/>
    <col min="12819" max="12819" width="8" style="342" customWidth="1"/>
    <col min="12820" max="13056" width="9" style="342"/>
    <col min="13057" max="13057" width="4.375" style="342" customWidth="1"/>
    <col min="13058" max="13058" width="4.125" style="342" customWidth="1"/>
    <col min="13059" max="13059" width="21.75" style="342" bestFit="1" customWidth="1"/>
    <col min="13060" max="13060" width="11.375" style="342" customWidth="1"/>
    <col min="13061" max="13064" width="7.75" style="342" customWidth="1"/>
    <col min="13065" max="13065" width="8.5" style="342" customWidth="1"/>
    <col min="13066" max="13066" width="8.125" style="342" customWidth="1"/>
    <col min="13067" max="13072" width="7.75" style="342" customWidth="1"/>
    <col min="13073" max="13073" width="16.625" style="342" customWidth="1"/>
    <col min="13074" max="13074" width="14.625" style="342" bestFit="1" customWidth="1"/>
    <col min="13075" max="13075" width="8" style="342" customWidth="1"/>
    <col min="13076" max="13312" width="9" style="342"/>
    <col min="13313" max="13313" width="4.375" style="342" customWidth="1"/>
    <col min="13314" max="13314" width="4.125" style="342" customWidth="1"/>
    <col min="13315" max="13315" width="21.75" style="342" bestFit="1" customWidth="1"/>
    <col min="13316" max="13316" width="11.375" style="342" customWidth="1"/>
    <col min="13317" max="13320" width="7.75" style="342" customWidth="1"/>
    <col min="13321" max="13321" width="8.5" style="342" customWidth="1"/>
    <col min="13322" max="13322" width="8.125" style="342" customWidth="1"/>
    <col min="13323" max="13328" width="7.75" style="342" customWidth="1"/>
    <col min="13329" max="13329" width="16.625" style="342" customWidth="1"/>
    <col min="13330" max="13330" width="14.625" style="342" bestFit="1" customWidth="1"/>
    <col min="13331" max="13331" width="8" style="342" customWidth="1"/>
    <col min="13332" max="13568" width="9" style="342"/>
    <col min="13569" max="13569" width="4.375" style="342" customWidth="1"/>
    <col min="13570" max="13570" width="4.125" style="342" customWidth="1"/>
    <col min="13571" max="13571" width="21.75" style="342" bestFit="1" customWidth="1"/>
    <col min="13572" max="13572" width="11.375" style="342" customWidth="1"/>
    <col min="13573" max="13576" width="7.75" style="342" customWidth="1"/>
    <col min="13577" max="13577" width="8.5" style="342" customWidth="1"/>
    <col min="13578" max="13578" width="8.125" style="342" customWidth="1"/>
    <col min="13579" max="13584" width="7.75" style="342" customWidth="1"/>
    <col min="13585" max="13585" width="16.625" style="342" customWidth="1"/>
    <col min="13586" max="13586" width="14.625" style="342" bestFit="1" customWidth="1"/>
    <col min="13587" max="13587" width="8" style="342" customWidth="1"/>
    <col min="13588" max="13824" width="9" style="342"/>
    <col min="13825" max="13825" width="4.375" style="342" customWidth="1"/>
    <col min="13826" max="13826" width="4.125" style="342" customWidth="1"/>
    <col min="13827" max="13827" width="21.75" style="342" bestFit="1" customWidth="1"/>
    <col min="13828" max="13828" width="11.375" style="342" customWidth="1"/>
    <col min="13829" max="13832" width="7.75" style="342" customWidth="1"/>
    <col min="13833" max="13833" width="8.5" style="342" customWidth="1"/>
    <col min="13834" max="13834" width="8.125" style="342" customWidth="1"/>
    <col min="13835" max="13840" width="7.75" style="342" customWidth="1"/>
    <col min="13841" max="13841" width="16.625" style="342" customWidth="1"/>
    <col min="13842" max="13842" width="14.625" style="342" bestFit="1" customWidth="1"/>
    <col min="13843" max="13843" width="8" style="342" customWidth="1"/>
    <col min="13844" max="14080" width="9" style="342"/>
    <col min="14081" max="14081" width="4.375" style="342" customWidth="1"/>
    <col min="14082" max="14082" width="4.125" style="342" customWidth="1"/>
    <col min="14083" max="14083" width="21.75" style="342" bestFit="1" customWidth="1"/>
    <col min="14084" max="14084" width="11.375" style="342" customWidth="1"/>
    <col min="14085" max="14088" width="7.75" style="342" customWidth="1"/>
    <col min="14089" max="14089" width="8.5" style="342" customWidth="1"/>
    <col min="14090" max="14090" width="8.125" style="342" customWidth="1"/>
    <col min="14091" max="14096" width="7.75" style="342" customWidth="1"/>
    <col min="14097" max="14097" width="16.625" style="342" customWidth="1"/>
    <col min="14098" max="14098" width="14.625" style="342" bestFit="1" customWidth="1"/>
    <col min="14099" max="14099" width="8" style="342" customWidth="1"/>
    <col min="14100" max="14336" width="9" style="342"/>
    <col min="14337" max="14337" width="4.375" style="342" customWidth="1"/>
    <col min="14338" max="14338" width="4.125" style="342" customWidth="1"/>
    <col min="14339" max="14339" width="21.75" style="342" bestFit="1" customWidth="1"/>
    <col min="14340" max="14340" width="11.375" style="342" customWidth="1"/>
    <col min="14341" max="14344" width="7.75" style="342" customWidth="1"/>
    <col min="14345" max="14345" width="8.5" style="342" customWidth="1"/>
    <col min="14346" max="14346" width="8.125" style="342" customWidth="1"/>
    <col min="14347" max="14352" width="7.75" style="342" customWidth="1"/>
    <col min="14353" max="14353" width="16.625" style="342" customWidth="1"/>
    <col min="14354" max="14354" width="14.625" style="342" bestFit="1" customWidth="1"/>
    <col min="14355" max="14355" width="8" style="342" customWidth="1"/>
    <col min="14356" max="14592" width="9" style="342"/>
    <col min="14593" max="14593" width="4.375" style="342" customWidth="1"/>
    <col min="14594" max="14594" width="4.125" style="342" customWidth="1"/>
    <col min="14595" max="14595" width="21.75" style="342" bestFit="1" customWidth="1"/>
    <col min="14596" max="14596" width="11.375" style="342" customWidth="1"/>
    <col min="14597" max="14600" width="7.75" style="342" customWidth="1"/>
    <col min="14601" max="14601" width="8.5" style="342" customWidth="1"/>
    <col min="14602" max="14602" width="8.125" style="342" customWidth="1"/>
    <col min="14603" max="14608" width="7.75" style="342" customWidth="1"/>
    <col min="14609" max="14609" width="16.625" style="342" customWidth="1"/>
    <col min="14610" max="14610" width="14.625" style="342" bestFit="1" customWidth="1"/>
    <col min="14611" max="14611" width="8" style="342" customWidth="1"/>
    <col min="14612" max="14848" width="9" style="342"/>
    <col min="14849" max="14849" width="4.375" style="342" customWidth="1"/>
    <col min="14850" max="14850" width="4.125" style="342" customWidth="1"/>
    <col min="14851" max="14851" width="21.75" style="342" bestFit="1" customWidth="1"/>
    <col min="14852" max="14852" width="11.375" style="342" customWidth="1"/>
    <col min="14853" max="14856" width="7.75" style="342" customWidth="1"/>
    <col min="14857" max="14857" width="8.5" style="342" customWidth="1"/>
    <col min="14858" max="14858" width="8.125" style="342" customWidth="1"/>
    <col min="14859" max="14864" width="7.75" style="342" customWidth="1"/>
    <col min="14865" max="14865" width="16.625" style="342" customWidth="1"/>
    <col min="14866" max="14866" width="14.625" style="342" bestFit="1" customWidth="1"/>
    <col min="14867" max="14867" width="8" style="342" customWidth="1"/>
    <col min="14868" max="15104" width="9" style="342"/>
    <col min="15105" max="15105" width="4.375" style="342" customWidth="1"/>
    <col min="15106" max="15106" width="4.125" style="342" customWidth="1"/>
    <col min="15107" max="15107" width="21.75" style="342" bestFit="1" customWidth="1"/>
    <col min="15108" max="15108" width="11.375" style="342" customWidth="1"/>
    <col min="15109" max="15112" width="7.75" style="342" customWidth="1"/>
    <col min="15113" max="15113" width="8.5" style="342" customWidth="1"/>
    <col min="15114" max="15114" width="8.125" style="342" customWidth="1"/>
    <col min="15115" max="15120" width="7.75" style="342" customWidth="1"/>
    <col min="15121" max="15121" width="16.625" style="342" customWidth="1"/>
    <col min="15122" max="15122" width="14.625" style="342" bestFit="1" customWidth="1"/>
    <col min="15123" max="15123" width="8" style="342" customWidth="1"/>
    <col min="15124" max="15360" width="9" style="342"/>
    <col min="15361" max="15361" width="4.375" style="342" customWidth="1"/>
    <col min="15362" max="15362" width="4.125" style="342" customWidth="1"/>
    <col min="15363" max="15363" width="21.75" style="342" bestFit="1" customWidth="1"/>
    <col min="15364" max="15364" width="11.375" style="342" customWidth="1"/>
    <col min="15365" max="15368" width="7.75" style="342" customWidth="1"/>
    <col min="15369" max="15369" width="8.5" style="342" customWidth="1"/>
    <col min="15370" max="15370" width="8.125" style="342" customWidth="1"/>
    <col min="15371" max="15376" width="7.75" style="342" customWidth="1"/>
    <col min="15377" max="15377" width="16.625" style="342" customWidth="1"/>
    <col min="15378" max="15378" width="14.625" style="342" bestFit="1" customWidth="1"/>
    <col min="15379" max="15379" width="8" style="342" customWidth="1"/>
    <col min="15380" max="15616" width="9" style="342"/>
    <col min="15617" max="15617" width="4.375" style="342" customWidth="1"/>
    <col min="15618" max="15618" width="4.125" style="342" customWidth="1"/>
    <col min="15619" max="15619" width="21.75" style="342" bestFit="1" customWidth="1"/>
    <col min="15620" max="15620" width="11.375" style="342" customWidth="1"/>
    <col min="15621" max="15624" width="7.75" style="342" customWidth="1"/>
    <col min="15625" max="15625" width="8.5" style="342" customWidth="1"/>
    <col min="15626" max="15626" width="8.125" style="342" customWidth="1"/>
    <col min="15627" max="15632" width="7.75" style="342" customWidth="1"/>
    <col min="15633" max="15633" width="16.625" style="342" customWidth="1"/>
    <col min="15634" max="15634" width="14.625" style="342" bestFit="1" customWidth="1"/>
    <col min="15635" max="15635" width="8" style="342" customWidth="1"/>
    <col min="15636" max="15872" width="9" style="342"/>
    <col min="15873" max="15873" width="4.375" style="342" customWidth="1"/>
    <col min="15874" max="15874" width="4.125" style="342" customWidth="1"/>
    <col min="15875" max="15875" width="21.75" style="342" bestFit="1" customWidth="1"/>
    <col min="15876" max="15876" width="11.375" style="342" customWidth="1"/>
    <col min="15877" max="15880" width="7.75" style="342" customWidth="1"/>
    <col min="15881" max="15881" width="8.5" style="342" customWidth="1"/>
    <col min="15882" max="15882" width="8.125" style="342" customWidth="1"/>
    <col min="15883" max="15888" width="7.75" style="342" customWidth="1"/>
    <col min="15889" max="15889" width="16.625" style="342" customWidth="1"/>
    <col min="15890" max="15890" width="14.625" style="342" bestFit="1" customWidth="1"/>
    <col min="15891" max="15891" width="8" style="342" customWidth="1"/>
    <col min="15892" max="16128" width="9" style="342"/>
    <col min="16129" max="16129" width="4.375" style="342" customWidth="1"/>
    <col min="16130" max="16130" width="4.125" style="342" customWidth="1"/>
    <col min="16131" max="16131" width="21.75" style="342" bestFit="1" customWidth="1"/>
    <col min="16132" max="16132" width="11.375" style="342" customWidth="1"/>
    <col min="16133" max="16136" width="7.75" style="342" customWidth="1"/>
    <col min="16137" max="16137" width="8.5" style="342" customWidth="1"/>
    <col min="16138" max="16138" width="8.125" style="342" customWidth="1"/>
    <col min="16139" max="16144" width="7.75" style="342" customWidth="1"/>
    <col min="16145" max="16145" width="16.625" style="342" customWidth="1"/>
    <col min="16146" max="16146" width="14.625" style="342" bestFit="1" customWidth="1"/>
    <col min="16147" max="16147" width="8" style="342" customWidth="1"/>
    <col min="16148" max="16384" width="9" style="342"/>
  </cols>
  <sheetData>
    <row r="1" spans="1:19" ht="18" customHeight="1">
      <c r="B1" s="1160" t="s">
        <v>180</v>
      </c>
      <c r="C1" s="1160"/>
      <c r="D1" s="1160"/>
      <c r="E1" s="1160"/>
      <c r="F1" s="1160"/>
      <c r="G1" s="1160"/>
      <c r="H1" s="1160"/>
      <c r="I1" s="1160"/>
      <c r="J1" s="1160"/>
      <c r="K1" s="1160"/>
      <c r="L1" s="1160"/>
      <c r="M1" s="1160"/>
      <c r="N1" s="1160"/>
      <c r="O1" s="1160"/>
      <c r="P1" s="1160"/>
      <c r="Q1" s="1160"/>
      <c r="R1" s="1160"/>
      <c r="S1" s="1160"/>
    </row>
    <row r="2" spans="1:19" ht="17.25">
      <c r="A2" s="343" t="s">
        <v>181</v>
      </c>
      <c r="D2" s="344"/>
      <c r="I2" s="345"/>
      <c r="J2" s="345"/>
      <c r="K2" s="345"/>
    </row>
    <row r="3" spans="1:19" ht="22.5" customHeight="1"/>
    <row r="4" spans="1:19" ht="22.5" customHeight="1">
      <c r="C4" s="347" t="s">
        <v>226</v>
      </c>
      <c r="D4" s="1161" t="s">
        <v>227</v>
      </c>
      <c r="E4" s="1161"/>
      <c r="F4" s="1161"/>
      <c r="G4" s="1161"/>
      <c r="J4" s="348"/>
      <c r="K4" s="348"/>
      <c r="L4" s="348"/>
      <c r="M4" s="348"/>
    </row>
    <row r="5" spans="1:19" ht="22.5" customHeight="1">
      <c r="C5" s="349" t="s">
        <v>228</v>
      </c>
      <c r="D5" s="1162" t="s">
        <v>229</v>
      </c>
      <c r="E5" s="1162"/>
      <c r="F5" s="1162"/>
      <c r="G5" s="1162"/>
      <c r="J5" s="350"/>
      <c r="K5" s="350"/>
      <c r="L5" s="350"/>
      <c r="M5" s="350"/>
    </row>
    <row r="6" spans="1:19" ht="22.5" customHeight="1">
      <c r="C6" s="349" t="s">
        <v>184</v>
      </c>
      <c r="D6" s="1162" t="s">
        <v>230</v>
      </c>
      <c r="E6" s="1162"/>
      <c r="F6" s="1162"/>
      <c r="G6" s="1162"/>
      <c r="J6" s="350"/>
      <c r="K6" s="350"/>
      <c r="L6" s="350"/>
      <c r="M6" s="350"/>
    </row>
    <row r="7" spans="1:19" ht="30" customHeight="1">
      <c r="C7" s="351"/>
      <c r="D7" s="351"/>
      <c r="E7" s="351"/>
      <c r="F7" s="351"/>
      <c r="G7" s="351"/>
      <c r="J7" s="350"/>
      <c r="K7" s="350"/>
      <c r="L7" s="350"/>
      <c r="M7" s="350"/>
    </row>
    <row r="8" spans="1:19" ht="22.5" customHeight="1">
      <c r="B8" s="352" t="s">
        <v>186</v>
      </c>
      <c r="C8" s="353"/>
      <c r="D8" s="353"/>
      <c r="E8" s="353"/>
      <c r="F8" s="354"/>
      <c r="G8" s="354"/>
      <c r="J8" s="350"/>
      <c r="K8" s="350"/>
      <c r="L8" s="350"/>
      <c r="M8" s="350"/>
    </row>
    <row r="9" spans="1:19" ht="22.5" customHeight="1">
      <c r="C9" s="355" t="s">
        <v>187</v>
      </c>
      <c r="D9" s="356">
        <v>23</v>
      </c>
      <c r="E9" s="357" t="s">
        <v>188</v>
      </c>
      <c r="F9" s="358"/>
      <c r="G9" s="359" t="s">
        <v>189</v>
      </c>
      <c r="J9" s="350"/>
      <c r="K9" s="350"/>
      <c r="L9" s="350"/>
    </row>
    <row r="10" spans="1:19" ht="22.5" customHeight="1">
      <c r="C10" s="355" t="s">
        <v>190</v>
      </c>
      <c r="D10" s="356">
        <v>24</v>
      </c>
      <c r="E10" s="357" t="s">
        <v>191</v>
      </c>
      <c r="F10" s="358"/>
      <c r="G10" s="360" t="s">
        <v>192</v>
      </c>
      <c r="J10" s="350"/>
      <c r="K10" s="350"/>
      <c r="L10" s="350"/>
      <c r="M10" s="361"/>
    </row>
    <row r="11" spans="1:19" ht="22.5" customHeight="1" thickBot="1">
      <c r="D11" s="361"/>
      <c r="E11" s="350"/>
      <c r="F11" s="350"/>
      <c r="G11" s="350"/>
      <c r="J11" s="350"/>
      <c r="K11" s="350"/>
      <c r="L11" s="350"/>
      <c r="M11" s="361"/>
    </row>
    <row r="12" spans="1:19" ht="34.5" customHeight="1" thickBot="1">
      <c r="C12" s="362" t="s">
        <v>193</v>
      </c>
      <c r="D12" s="363" t="s">
        <v>194</v>
      </c>
      <c r="E12" s="362" t="s">
        <v>195</v>
      </c>
      <c r="F12" s="364" t="s">
        <v>196</v>
      </c>
      <c r="G12" s="364" t="s">
        <v>197</v>
      </c>
      <c r="H12" s="364" t="s">
        <v>198</v>
      </c>
      <c r="I12" s="364" t="s">
        <v>199</v>
      </c>
      <c r="J12" s="364" t="s">
        <v>200</v>
      </c>
      <c r="K12" s="364" t="s">
        <v>201</v>
      </c>
      <c r="L12" s="364" t="s">
        <v>202</v>
      </c>
      <c r="M12" s="364" t="s">
        <v>203</v>
      </c>
      <c r="N12" s="364" t="s">
        <v>204</v>
      </c>
      <c r="O12" s="365" t="s">
        <v>205</v>
      </c>
      <c r="P12" s="366" t="s">
        <v>206</v>
      </c>
      <c r="Q12" s="367" t="s">
        <v>207</v>
      </c>
      <c r="R12" s="365" t="s">
        <v>208</v>
      </c>
      <c r="S12" s="368" t="s">
        <v>209</v>
      </c>
    </row>
    <row r="13" spans="1:19" ht="15.75" customHeight="1">
      <c r="C13" s="369" t="s">
        <v>210</v>
      </c>
      <c r="D13" s="370" t="s">
        <v>211</v>
      </c>
      <c r="E13" s="371">
        <v>120</v>
      </c>
      <c r="F13" s="372">
        <v>130</v>
      </c>
      <c r="G13" s="372">
        <v>125</v>
      </c>
      <c r="H13" s="372">
        <v>130</v>
      </c>
      <c r="I13" s="372">
        <v>135</v>
      </c>
      <c r="J13" s="372">
        <v>125</v>
      </c>
      <c r="K13" s="372">
        <v>145</v>
      </c>
      <c r="L13" s="372">
        <v>130</v>
      </c>
      <c r="M13" s="372">
        <v>120</v>
      </c>
      <c r="N13" s="372">
        <v>136</v>
      </c>
      <c r="O13" s="373">
        <v>125</v>
      </c>
      <c r="P13" s="374">
        <f t="shared" ref="P13:P30" si="0">SUM(E13:O13)</f>
        <v>1421</v>
      </c>
      <c r="Q13" s="375">
        <f>P13/P14</f>
        <v>129.18181818181819</v>
      </c>
      <c r="R13" s="376">
        <v>200</v>
      </c>
      <c r="S13" s="377" t="str">
        <f>IF(Q13&lt;=R13,"○","×")</f>
        <v>○</v>
      </c>
    </row>
    <row r="14" spans="1:19" ht="32.25" hidden="1" customHeight="1">
      <c r="C14" s="378"/>
      <c r="D14" s="379"/>
      <c r="E14" s="380">
        <f t="shared" ref="E14:O14" si="1">IF(E13&gt;0,1,0)</f>
        <v>1</v>
      </c>
      <c r="F14" s="381">
        <f t="shared" si="1"/>
        <v>1</v>
      </c>
      <c r="G14" s="381">
        <f t="shared" si="1"/>
        <v>1</v>
      </c>
      <c r="H14" s="381">
        <f t="shared" si="1"/>
        <v>1</v>
      </c>
      <c r="I14" s="381">
        <f t="shared" si="1"/>
        <v>1</v>
      </c>
      <c r="J14" s="381">
        <f t="shared" si="1"/>
        <v>1</v>
      </c>
      <c r="K14" s="381">
        <f t="shared" si="1"/>
        <v>1</v>
      </c>
      <c r="L14" s="381">
        <f t="shared" si="1"/>
        <v>1</v>
      </c>
      <c r="M14" s="381">
        <f t="shared" si="1"/>
        <v>1</v>
      </c>
      <c r="N14" s="381">
        <f t="shared" si="1"/>
        <v>1</v>
      </c>
      <c r="O14" s="382">
        <f t="shared" si="1"/>
        <v>1</v>
      </c>
      <c r="P14" s="383">
        <f t="shared" si="0"/>
        <v>11</v>
      </c>
      <c r="Q14" s="384"/>
      <c r="R14" s="385"/>
      <c r="S14" s="386"/>
    </row>
    <row r="15" spans="1:19" ht="15.75" customHeight="1">
      <c r="C15" s="387" t="s">
        <v>3</v>
      </c>
      <c r="D15" s="388" t="s">
        <v>212</v>
      </c>
      <c r="E15" s="389">
        <v>9</v>
      </c>
      <c r="F15" s="390">
        <v>9</v>
      </c>
      <c r="G15" s="390">
        <v>8</v>
      </c>
      <c r="H15" s="390">
        <v>9</v>
      </c>
      <c r="I15" s="390">
        <v>8</v>
      </c>
      <c r="J15" s="390">
        <v>7</v>
      </c>
      <c r="K15" s="390">
        <v>9</v>
      </c>
      <c r="L15" s="390">
        <v>8</v>
      </c>
      <c r="M15" s="390">
        <v>9</v>
      </c>
      <c r="N15" s="390">
        <v>8</v>
      </c>
      <c r="O15" s="391">
        <v>8</v>
      </c>
      <c r="P15" s="392">
        <f t="shared" si="0"/>
        <v>92</v>
      </c>
      <c r="Q15" s="393">
        <f>P15/P16</f>
        <v>8.3636363636363633</v>
      </c>
      <c r="R15" s="394">
        <v>5</v>
      </c>
      <c r="S15" s="395" t="str">
        <f>IF(Q15&lt;=R15,"○","×")</f>
        <v>×</v>
      </c>
    </row>
    <row r="16" spans="1:19" ht="32.25" hidden="1" customHeight="1">
      <c r="C16" s="396"/>
      <c r="D16" s="397"/>
      <c r="E16" s="398">
        <f t="shared" ref="E16:O16" si="2">IF(E15&gt;0,1,0)</f>
        <v>1</v>
      </c>
      <c r="F16" s="399">
        <f t="shared" si="2"/>
        <v>1</v>
      </c>
      <c r="G16" s="399">
        <f t="shared" si="2"/>
        <v>1</v>
      </c>
      <c r="H16" s="399">
        <f t="shared" si="2"/>
        <v>1</v>
      </c>
      <c r="I16" s="399">
        <f t="shared" si="2"/>
        <v>1</v>
      </c>
      <c r="J16" s="399">
        <f t="shared" si="2"/>
        <v>1</v>
      </c>
      <c r="K16" s="399">
        <f t="shared" si="2"/>
        <v>1</v>
      </c>
      <c r="L16" s="399">
        <f t="shared" si="2"/>
        <v>1</v>
      </c>
      <c r="M16" s="399">
        <f t="shared" si="2"/>
        <v>1</v>
      </c>
      <c r="N16" s="399">
        <f t="shared" si="2"/>
        <v>1</v>
      </c>
      <c r="O16" s="400">
        <f t="shared" si="2"/>
        <v>1</v>
      </c>
      <c r="P16" s="401">
        <f t="shared" si="0"/>
        <v>11</v>
      </c>
      <c r="Q16" s="402"/>
      <c r="R16" s="403"/>
      <c r="S16" s="404" t="str">
        <f>IF(Q16&lt;R16,"○","×")</f>
        <v>×</v>
      </c>
    </row>
    <row r="17" spans="2:19" ht="15.75" customHeight="1">
      <c r="C17" s="405" t="s">
        <v>213</v>
      </c>
      <c r="D17" s="406" t="s">
        <v>211</v>
      </c>
      <c r="E17" s="407"/>
      <c r="F17" s="408"/>
      <c r="G17" s="408"/>
      <c r="H17" s="408"/>
      <c r="I17" s="408"/>
      <c r="J17" s="408"/>
      <c r="K17" s="408"/>
      <c r="L17" s="408"/>
      <c r="M17" s="408"/>
      <c r="N17" s="408"/>
      <c r="O17" s="409"/>
      <c r="P17" s="410">
        <f t="shared" si="0"/>
        <v>0</v>
      </c>
      <c r="Q17" s="411" t="e">
        <f>P17/P18</f>
        <v>#DIV/0!</v>
      </c>
      <c r="R17" s="412">
        <v>20</v>
      </c>
      <c r="S17" s="413" t="e">
        <f>IF(Q17&lt;=R17,"○","×")</f>
        <v>#DIV/0!</v>
      </c>
    </row>
    <row r="18" spans="2:19" ht="32.25" hidden="1" customHeight="1">
      <c r="C18" s="378"/>
      <c r="D18" s="379"/>
      <c r="E18" s="380">
        <f t="shared" ref="E18:O18" si="3">IF(E17&gt;0,1,0)</f>
        <v>0</v>
      </c>
      <c r="F18" s="381">
        <f t="shared" si="3"/>
        <v>0</v>
      </c>
      <c r="G18" s="381">
        <f t="shared" si="3"/>
        <v>0</v>
      </c>
      <c r="H18" s="381">
        <f t="shared" si="3"/>
        <v>0</v>
      </c>
      <c r="I18" s="381">
        <f t="shared" si="3"/>
        <v>0</v>
      </c>
      <c r="J18" s="381">
        <f t="shared" si="3"/>
        <v>0</v>
      </c>
      <c r="K18" s="381">
        <f t="shared" si="3"/>
        <v>0</v>
      </c>
      <c r="L18" s="381">
        <f t="shared" si="3"/>
        <v>0</v>
      </c>
      <c r="M18" s="381">
        <f t="shared" si="3"/>
        <v>0</v>
      </c>
      <c r="N18" s="381">
        <f t="shared" si="3"/>
        <v>0</v>
      </c>
      <c r="O18" s="382">
        <f t="shared" si="3"/>
        <v>0</v>
      </c>
      <c r="P18" s="383">
        <f t="shared" si="0"/>
        <v>0</v>
      </c>
      <c r="Q18" s="384"/>
      <c r="R18" s="385"/>
      <c r="S18" s="386" t="str">
        <f>IF(Q18&lt;R18,"○","×")</f>
        <v>×</v>
      </c>
    </row>
    <row r="19" spans="2:19" ht="15.75" customHeight="1">
      <c r="C19" s="387" t="s">
        <v>214</v>
      </c>
      <c r="D19" s="388" t="s">
        <v>211</v>
      </c>
      <c r="E19" s="389"/>
      <c r="F19" s="390"/>
      <c r="G19" s="390"/>
      <c r="H19" s="390"/>
      <c r="I19" s="390"/>
      <c r="J19" s="390"/>
      <c r="K19" s="390"/>
      <c r="L19" s="390"/>
      <c r="M19" s="390"/>
      <c r="N19" s="390"/>
      <c r="O19" s="391"/>
      <c r="P19" s="392">
        <f t="shared" si="0"/>
        <v>0</v>
      </c>
      <c r="Q19" s="414" t="e">
        <f>P19/P20</f>
        <v>#DIV/0!</v>
      </c>
      <c r="R19" s="415">
        <v>5</v>
      </c>
      <c r="S19" s="395" t="e">
        <f>IF(Q19&lt;=R19,"○","×")</f>
        <v>#DIV/0!</v>
      </c>
    </row>
    <row r="20" spans="2:19" ht="32.25" hidden="1" customHeight="1">
      <c r="C20" s="396"/>
      <c r="D20" s="397"/>
      <c r="E20" s="398">
        <f t="shared" ref="E20:O20" si="4">IF(E19&gt;0,1,0)</f>
        <v>0</v>
      </c>
      <c r="F20" s="399">
        <f t="shared" si="4"/>
        <v>0</v>
      </c>
      <c r="G20" s="399">
        <f t="shared" si="4"/>
        <v>0</v>
      </c>
      <c r="H20" s="399">
        <f t="shared" si="4"/>
        <v>0</v>
      </c>
      <c r="I20" s="399">
        <f t="shared" si="4"/>
        <v>0</v>
      </c>
      <c r="J20" s="399">
        <f t="shared" si="4"/>
        <v>0</v>
      </c>
      <c r="K20" s="399">
        <f t="shared" si="4"/>
        <v>0</v>
      </c>
      <c r="L20" s="399">
        <f t="shared" si="4"/>
        <v>0</v>
      </c>
      <c r="M20" s="399">
        <f t="shared" si="4"/>
        <v>0</v>
      </c>
      <c r="N20" s="399">
        <f t="shared" si="4"/>
        <v>0</v>
      </c>
      <c r="O20" s="400">
        <f t="shared" si="4"/>
        <v>0</v>
      </c>
      <c r="P20" s="401">
        <f t="shared" si="0"/>
        <v>0</v>
      </c>
      <c r="Q20" s="402"/>
      <c r="R20" s="416"/>
      <c r="S20" s="404" t="str">
        <f>IF(Q20&lt;R20,"○","×")</f>
        <v>×</v>
      </c>
    </row>
    <row r="21" spans="2:19" ht="15.75" customHeight="1">
      <c r="C21" s="405" t="s">
        <v>215</v>
      </c>
      <c r="D21" s="406" t="s">
        <v>211</v>
      </c>
      <c r="E21" s="407"/>
      <c r="F21" s="408"/>
      <c r="G21" s="408"/>
      <c r="H21" s="408"/>
      <c r="I21" s="408"/>
      <c r="J21" s="408"/>
      <c r="K21" s="408"/>
      <c r="L21" s="408"/>
      <c r="M21" s="408"/>
      <c r="N21" s="408"/>
      <c r="O21" s="409"/>
      <c r="P21" s="410">
        <f t="shared" si="0"/>
        <v>0</v>
      </c>
      <c r="Q21" s="411" t="e">
        <f>P21/P22</f>
        <v>#DIV/0!</v>
      </c>
      <c r="R21" s="412">
        <v>100</v>
      </c>
      <c r="S21" s="413" t="e">
        <f>IF(Q21&lt;=R21,"○","×")</f>
        <v>#DIV/0!</v>
      </c>
    </row>
    <row r="22" spans="2:19" ht="32.25" hidden="1" customHeight="1">
      <c r="C22" s="378"/>
      <c r="D22" s="379"/>
      <c r="E22" s="380">
        <f t="shared" ref="E22:O22" si="5">IF(E21&gt;0,1,0)</f>
        <v>0</v>
      </c>
      <c r="F22" s="381">
        <f t="shared" si="5"/>
        <v>0</v>
      </c>
      <c r="G22" s="381">
        <f t="shared" si="5"/>
        <v>0</v>
      </c>
      <c r="H22" s="381">
        <f t="shared" si="5"/>
        <v>0</v>
      </c>
      <c r="I22" s="381">
        <f t="shared" si="5"/>
        <v>0</v>
      </c>
      <c r="J22" s="381">
        <f t="shared" si="5"/>
        <v>0</v>
      </c>
      <c r="K22" s="381">
        <f t="shared" si="5"/>
        <v>0</v>
      </c>
      <c r="L22" s="381">
        <f t="shared" si="5"/>
        <v>0</v>
      </c>
      <c r="M22" s="381">
        <f t="shared" si="5"/>
        <v>0</v>
      </c>
      <c r="N22" s="381">
        <f t="shared" si="5"/>
        <v>0</v>
      </c>
      <c r="O22" s="382">
        <f t="shared" si="5"/>
        <v>0</v>
      </c>
      <c r="P22" s="383">
        <f t="shared" si="0"/>
        <v>0</v>
      </c>
      <c r="Q22" s="384"/>
      <c r="R22" s="385"/>
      <c r="S22" s="386" t="str">
        <f>IF(Q22&lt;R22,"○","×")</f>
        <v>×</v>
      </c>
    </row>
    <row r="23" spans="2:19" ht="15.75" customHeight="1">
      <c r="C23" s="387" t="s">
        <v>216</v>
      </c>
      <c r="D23" s="388" t="s">
        <v>211</v>
      </c>
      <c r="E23" s="389"/>
      <c r="F23" s="390"/>
      <c r="G23" s="390"/>
      <c r="H23" s="390"/>
      <c r="I23" s="390"/>
      <c r="J23" s="390"/>
      <c r="K23" s="390"/>
      <c r="L23" s="390"/>
      <c r="M23" s="390"/>
      <c r="N23" s="390"/>
      <c r="O23" s="391"/>
      <c r="P23" s="392">
        <f t="shared" si="0"/>
        <v>0</v>
      </c>
      <c r="Q23" s="414" t="e">
        <f>P23/P24</f>
        <v>#DIV/0!</v>
      </c>
      <c r="R23" s="415">
        <v>5</v>
      </c>
      <c r="S23" s="395" t="e">
        <f>IF(Q23&lt;=R23,"○","×")</f>
        <v>#DIV/0!</v>
      </c>
    </row>
    <row r="24" spans="2:19" ht="32.25" hidden="1" customHeight="1">
      <c r="C24" s="396"/>
      <c r="D24" s="397"/>
      <c r="E24" s="398">
        <f t="shared" ref="E24:O24" si="6">IF(E23&gt;0,1,0)</f>
        <v>0</v>
      </c>
      <c r="F24" s="399">
        <f t="shared" si="6"/>
        <v>0</v>
      </c>
      <c r="G24" s="399">
        <f t="shared" si="6"/>
        <v>0</v>
      </c>
      <c r="H24" s="399">
        <f t="shared" si="6"/>
        <v>0</v>
      </c>
      <c r="I24" s="399">
        <f t="shared" si="6"/>
        <v>0</v>
      </c>
      <c r="J24" s="399">
        <f t="shared" si="6"/>
        <v>0</v>
      </c>
      <c r="K24" s="399">
        <f t="shared" si="6"/>
        <v>0</v>
      </c>
      <c r="L24" s="399">
        <f t="shared" si="6"/>
        <v>0</v>
      </c>
      <c r="M24" s="399">
        <f t="shared" si="6"/>
        <v>0</v>
      </c>
      <c r="N24" s="399">
        <f t="shared" si="6"/>
        <v>0</v>
      </c>
      <c r="O24" s="400">
        <f t="shared" si="6"/>
        <v>0</v>
      </c>
      <c r="P24" s="401">
        <f t="shared" si="0"/>
        <v>0</v>
      </c>
      <c r="Q24" s="402"/>
      <c r="R24" s="416"/>
      <c r="S24" s="404" t="str">
        <f>IF(Q24&lt;R24,"○","×")</f>
        <v>×</v>
      </c>
    </row>
    <row r="25" spans="2:19" ht="15.75" customHeight="1">
      <c r="C25" s="396" t="s">
        <v>217</v>
      </c>
      <c r="D25" s="397" t="s">
        <v>212</v>
      </c>
      <c r="E25" s="398"/>
      <c r="F25" s="399"/>
      <c r="G25" s="399"/>
      <c r="H25" s="399"/>
      <c r="I25" s="399"/>
      <c r="J25" s="399"/>
      <c r="K25" s="399"/>
      <c r="L25" s="399"/>
      <c r="M25" s="399"/>
      <c r="N25" s="399"/>
      <c r="O25" s="400"/>
      <c r="P25" s="401">
        <f t="shared" si="0"/>
        <v>0</v>
      </c>
      <c r="Q25" s="417" t="e">
        <f>P25/P26</f>
        <v>#DIV/0!</v>
      </c>
      <c r="R25" s="403">
        <v>20</v>
      </c>
      <c r="S25" s="404" t="e">
        <f>IF(Q25&lt;=R25,"○","×")</f>
        <v>#DIV/0!</v>
      </c>
    </row>
    <row r="26" spans="2:19" ht="32.25" hidden="1" customHeight="1">
      <c r="C26" s="396"/>
      <c r="D26" s="397"/>
      <c r="E26" s="398">
        <f t="shared" ref="E26:O26" si="7">IF(E25&gt;0,1,0)</f>
        <v>0</v>
      </c>
      <c r="F26" s="399">
        <f t="shared" si="7"/>
        <v>0</v>
      </c>
      <c r="G26" s="399">
        <f t="shared" si="7"/>
        <v>0</v>
      </c>
      <c r="H26" s="399">
        <f t="shared" si="7"/>
        <v>0</v>
      </c>
      <c r="I26" s="399">
        <f t="shared" si="7"/>
        <v>0</v>
      </c>
      <c r="J26" s="399">
        <f t="shared" si="7"/>
        <v>0</v>
      </c>
      <c r="K26" s="399">
        <f t="shared" si="7"/>
        <v>0</v>
      </c>
      <c r="L26" s="399">
        <f t="shared" si="7"/>
        <v>0</v>
      </c>
      <c r="M26" s="399">
        <f t="shared" si="7"/>
        <v>0</v>
      </c>
      <c r="N26" s="399">
        <f t="shared" si="7"/>
        <v>0</v>
      </c>
      <c r="O26" s="400">
        <f t="shared" si="7"/>
        <v>0</v>
      </c>
      <c r="P26" s="401">
        <f t="shared" si="0"/>
        <v>0</v>
      </c>
      <c r="Q26" s="402"/>
      <c r="R26" s="403"/>
      <c r="S26" s="404" t="str">
        <f>IF(Q26&lt;R26,"○","×")</f>
        <v>×</v>
      </c>
    </row>
    <row r="27" spans="2:19" ht="15.75" customHeight="1">
      <c r="C27" s="405" t="s">
        <v>218</v>
      </c>
      <c r="D27" s="406" t="s">
        <v>212</v>
      </c>
      <c r="E27" s="407"/>
      <c r="F27" s="408"/>
      <c r="G27" s="408"/>
      <c r="H27" s="408"/>
      <c r="I27" s="408"/>
      <c r="J27" s="408"/>
      <c r="K27" s="408"/>
      <c r="L27" s="408"/>
      <c r="M27" s="408"/>
      <c r="N27" s="408"/>
      <c r="O27" s="409"/>
      <c r="P27" s="410">
        <f t="shared" si="0"/>
        <v>0</v>
      </c>
      <c r="Q27" s="418" t="e">
        <f>P27/P28</f>
        <v>#DIV/0!</v>
      </c>
      <c r="R27" s="419">
        <v>15</v>
      </c>
      <c r="S27" s="413" t="e">
        <f>IF(Q27&lt;=R27,"○","×")</f>
        <v>#DIV/0!</v>
      </c>
    </row>
    <row r="28" spans="2:19" ht="32.25" hidden="1" customHeight="1">
      <c r="C28" s="378"/>
      <c r="D28" s="379"/>
      <c r="E28" s="380">
        <f t="shared" ref="E28:O28" si="8">IF(E27&gt;0,1,0)</f>
        <v>0</v>
      </c>
      <c r="F28" s="381">
        <f t="shared" si="8"/>
        <v>0</v>
      </c>
      <c r="G28" s="381">
        <f t="shared" si="8"/>
        <v>0</v>
      </c>
      <c r="H28" s="381">
        <f t="shared" si="8"/>
        <v>0</v>
      </c>
      <c r="I28" s="381">
        <f t="shared" si="8"/>
        <v>0</v>
      </c>
      <c r="J28" s="381">
        <f t="shared" si="8"/>
        <v>0</v>
      </c>
      <c r="K28" s="381">
        <f t="shared" si="8"/>
        <v>0</v>
      </c>
      <c r="L28" s="381">
        <f t="shared" si="8"/>
        <v>0</v>
      </c>
      <c r="M28" s="381">
        <f t="shared" si="8"/>
        <v>0</v>
      </c>
      <c r="N28" s="381">
        <f t="shared" si="8"/>
        <v>0</v>
      </c>
      <c r="O28" s="382">
        <f t="shared" si="8"/>
        <v>0</v>
      </c>
      <c r="P28" s="383">
        <f t="shared" si="0"/>
        <v>0</v>
      </c>
      <c r="Q28" s="384"/>
      <c r="R28" s="420"/>
      <c r="S28" s="386" t="str">
        <f>IF(Q28&lt;R28,"○","×")</f>
        <v>×</v>
      </c>
    </row>
    <row r="29" spans="2:19" ht="15.75" customHeight="1" thickBot="1">
      <c r="C29" s="421" t="s">
        <v>219</v>
      </c>
      <c r="D29" s="422" t="s">
        <v>212</v>
      </c>
      <c r="E29" s="423"/>
      <c r="F29" s="424"/>
      <c r="G29" s="424"/>
      <c r="H29" s="424"/>
      <c r="I29" s="424"/>
      <c r="J29" s="424"/>
      <c r="K29" s="424"/>
      <c r="L29" s="424"/>
      <c r="M29" s="424"/>
      <c r="N29" s="424"/>
      <c r="O29" s="425"/>
      <c r="P29" s="426">
        <f t="shared" si="0"/>
        <v>0</v>
      </c>
      <c r="Q29" s="427" t="e">
        <f>P29/P30</f>
        <v>#DIV/0!</v>
      </c>
      <c r="R29" s="428">
        <v>5</v>
      </c>
      <c r="S29" s="429" t="e">
        <f>IF(Q29&lt;=R29,"○","×")</f>
        <v>#DIV/0!</v>
      </c>
    </row>
    <row r="30" spans="2:19" ht="32.25" hidden="1" customHeight="1">
      <c r="C30" s="430"/>
      <c r="D30" s="431"/>
      <c r="E30" s="432">
        <f t="shared" ref="E30:O30" si="9">IF(E29&gt;0,1,0)</f>
        <v>0</v>
      </c>
      <c r="F30" s="433">
        <f t="shared" si="9"/>
        <v>0</v>
      </c>
      <c r="G30" s="433">
        <f t="shared" si="9"/>
        <v>0</v>
      </c>
      <c r="H30" s="433">
        <f t="shared" si="9"/>
        <v>0</v>
      </c>
      <c r="I30" s="433">
        <f t="shared" si="9"/>
        <v>0</v>
      </c>
      <c r="J30" s="433">
        <f t="shared" si="9"/>
        <v>0</v>
      </c>
      <c r="K30" s="433">
        <f t="shared" si="9"/>
        <v>0</v>
      </c>
      <c r="L30" s="433">
        <f t="shared" si="9"/>
        <v>0</v>
      </c>
      <c r="M30" s="433">
        <f t="shared" si="9"/>
        <v>0</v>
      </c>
      <c r="N30" s="433">
        <f t="shared" si="9"/>
        <v>0</v>
      </c>
      <c r="O30" s="434">
        <f t="shared" si="9"/>
        <v>0</v>
      </c>
      <c r="P30" s="435">
        <f t="shared" si="0"/>
        <v>0</v>
      </c>
      <c r="Q30" s="436"/>
      <c r="R30" s="437"/>
      <c r="S30" s="438"/>
    </row>
    <row r="31" spans="2:19" ht="38.25" customHeight="1"/>
    <row r="32" spans="2:19" ht="22.5" customHeight="1">
      <c r="B32" s="352" t="s">
        <v>220</v>
      </c>
      <c r="C32" s="353"/>
      <c r="D32" s="353"/>
      <c r="E32" s="353"/>
      <c r="F32" s="354"/>
      <c r="G32" s="354"/>
      <c r="J32" s="350"/>
      <c r="K32" s="350"/>
      <c r="L32" s="350"/>
      <c r="M32" s="350"/>
    </row>
    <row r="33" spans="3:19" ht="20.25" customHeight="1">
      <c r="C33" s="1163" t="s">
        <v>221</v>
      </c>
      <c r="D33" s="439">
        <v>24</v>
      </c>
      <c r="E33" s="440" t="s">
        <v>222</v>
      </c>
      <c r="F33" s="354"/>
      <c r="G33" s="359" t="s">
        <v>223</v>
      </c>
      <c r="J33" s="350"/>
      <c r="K33" s="350"/>
      <c r="L33" s="350"/>
      <c r="M33" s="361"/>
    </row>
    <row r="34" spans="3:19" ht="20.25" customHeight="1">
      <c r="C34" s="1164"/>
      <c r="D34" s="441">
        <v>6</v>
      </c>
      <c r="E34" s="442" t="s">
        <v>224</v>
      </c>
      <c r="F34" s="354"/>
      <c r="G34" s="359" t="s">
        <v>225</v>
      </c>
      <c r="J34" s="350"/>
      <c r="K34" s="350"/>
      <c r="L34" s="350"/>
      <c r="M34" s="361"/>
    </row>
    <row r="35" spans="3:19" ht="15" customHeight="1" thickBot="1">
      <c r="D35" s="361"/>
      <c r="E35" s="350"/>
      <c r="F35" s="350"/>
      <c r="G35" s="350"/>
      <c r="J35" s="350"/>
      <c r="K35" s="350"/>
      <c r="L35" s="350"/>
      <c r="M35" s="361"/>
    </row>
    <row r="36" spans="3:19" ht="21" customHeight="1">
      <c r="C36" s="1165" t="s">
        <v>193</v>
      </c>
      <c r="D36" s="1167" t="s">
        <v>194</v>
      </c>
      <c r="E36" s="443" t="s">
        <v>231</v>
      </c>
      <c r="F36" s="444" t="s">
        <v>231</v>
      </c>
      <c r="G36" s="444" t="s">
        <v>231</v>
      </c>
      <c r="H36" s="1169" t="s">
        <v>206</v>
      </c>
      <c r="I36" s="1171" t="s">
        <v>207</v>
      </c>
      <c r="J36" s="1172"/>
      <c r="K36" s="1175" t="s">
        <v>208</v>
      </c>
      <c r="L36" s="1176"/>
      <c r="M36" s="1152" t="s">
        <v>209</v>
      </c>
      <c r="N36" s="445"/>
      <c r="O36" s="445"/>
      <c r="P36" s="1154"/>
      <c r="Q36" s="1155"/>
      <c r="R36" s="1155"/>
      <c r="S36" s="1155"/>
    </row>
    <row r="37" spans="3:19" ht="21" customHeight="1" thickBot="1">
      <c r="C37" s="1166"/>
      <c r="D37" s="1168"/>
      <c r="E37" s="446" t="s">
        <v>232</v>
      </c>
      <c r="F37" s="447" t="s">
        <v>233</v>
      </c>
      <c r="G37" s="447" t="s">
        <v>234</v>
      </c>
      <c r="H37" s="1170"/>
      <c r="I37" s="1173"/>
      <c r="J37" s="1174"/>
      <c r="K37" s="1177"/>
      <c r="L37" s="1178"/>
      <c r="M37" s="1153"/>
      <c r="N37" s="445"/>
      <c r="O37" s="445"/>
      <c r="P37" s="1154"/>
      <c r="Q37" s="1155"/>
      <c r="R37" s="1155"/>
      <c r="S37" s="1155"/>
    </row>
    <row r="38" spans="3:19" ht="16.5" customHeight="1">
      <c r="C38" s="369" t="s">
        <v>210</v>
      </c>
      <c r="D38" s="370" t="s">
        <v>211</v>
      </c>
      <c r="E38" s="371">
        <v>120</v>
      </c>
      <c r="F38" s="372">
        <v>125</v>
      </c>
      <c r="G38" s="372">
        <v>110</v>
      </c>
      <c r="H38" s="374">
        <f t="shared" ref="H38:H55" si="10">SUM(E38:G38)</f>
        <v>355</v>
      </c>
      <c r="I38" s="1156">
        <f>H38/H39</f>
        <v>118.33333333333333</v>
      </c>
      <c r="J38" s="1157"/>
      <c r="K38" s="1158">
        <v>200</v>
      </c>
      <c r="L38" s="1159"/>
      <c r="M38" s="377" t="str">
        <f>IF(I38&lt;=K38,"○","×")</f>
        <v>○</v>
      </c>
      <c r="N38" s="448"/>
      <c r="O38" s="448"/>
      <c r="P38" s="448"/>
      <c r="Q38" s="449"/>
      <c r="R38" s="450"/>
      <c r="S38" s="451"/>
    </row>
    <row r="39" spans="3:19" ht="14.25" hidden="1" customHeight="1">
      <c r="C39" s="378"/>
      <c r="D39" s="379"/>
      <c r="E39" s="380">
        <f>IF(E38&gt;0,1,0)</f>
        <v>1</v>
      </c>
      <c r="F39" s="381">
        <f>IF(F38&gt;0,1,0)</f>
        <v>1</v>
      </c>
      <c r="G39" s="381">
        <f>IF(G38&gt;0,1,0)</f>
        <v>1</v>
      </c>
      <c r="H39" s="383">
        <f t="shared" si="10"/>
        <v>3</v>
      </c>
      <c r="I39" s="1128"/>
      <c r="J39" s="1129"/>
      <c r="K39" s="1146"/>
      <c r="L39" s="1147"/>
      <c r="M39" s="386"/>
      <c r="N39" s="448"/>
      <c r="O39" s="448"/>
      <c r="P39" s="448"/>
      <c r="Q39" s="452"/>
      <c r="R39" s="450"/>
      <c r="S39" s="451"/>
    </row>
    <row r="40" spans="3:19" ht="16.5" customHeight="1">
      <c r="C40" s="387" t="s">
        <v>3</v>
      </c>
      <c r="D40" s="388" t="s">
        <v>212</v>
      </c>
      <c r="E40" s="389">
        <v>5</v>
      </c>
      <c r="F40" s="390">
        <v>5</v>
      </c>
      <c r="G40" s="390">
        <v>4</v>
      </c>
      <c r="H40" s="392">
        <f t="shared" si="10"/>
        <v>14</v>
      </c>
      <c r="I40" s="1148">
        <f>H40/H41</f>
        <v>4.666666666666667</v>
      </c>
      <c r="J40" s="1149"/>
      <c r="K40" s="1150">
        <v>5</v>
      </c>
      <c r="L40" s="1151"/>
      <c r="M40" s="395" t="str">
        <f>IF(I40&lt;=K40,"○","×")</f>
        <v>○</v>
      </c>
      <c r="N40" s="448"/>
      <c r="O40" s="448"/>
      <c r="P40" s="448"/>
      <c r="Q40" s="453"/>
      <c r="R40" s="454"/>
      <c r="S40" s="451"/>
    </row>
    <row r="41" spans="3:19" ht="14.25" hidden="1" customHeight="1">
      <c r="C41" s="396"/>
      <c r="D41" s="397"/>
      <c r="E41" s="398">
        <f>IF(E40&gt;0,1,0)</f>
        <v>1</v>
      </c>
      <c r="F41" s="399">
        <f>IF(F40&gt;0,1,0)</f>
        <v>1</v>
      </c>
      <c r="G41" s="399">
        <f>IF(G40&gt;0,1,0)</f>
        <v>1</v>
      </c>
      <c r="H41" s="401">
        <f t="shared" si="10"/>
        <v>3</v>
      </c>
      <c r="I41" s="1120"/>
      <c r="J41" s="1121"/>
      <c r="K41" s="1122"/>
      <c r="L41" s="1123"/>
      <c r="M41" s="404"/>
      <c r="N41" s="448"/>
      <c r="O41" s="448"/>
      <c r="P41" s="448"/>
      <c r="Q41" s="452"/>
      <c r="R41" s="454"/>
      <c r="S41" s="451"/>
    </row>
    <row r="42" spans="3:19" ht="16.5" customHeight="1">
      <c r="C42" s="405" t="s">
        <v>213</v>
      </c>
      <c r="D42" s="406" t="s">
        <v>211</v>
      </c>
      <c r="E42" s="407"/>
      <c r="F42" s="408"/>
      <c r="G42" s="408"/>
      <c r="H42" s="410">
        <f t="shared" si="10"/>
        <v>0</v>
      </c>
      <c r="I42" s="1142" t="e">
        <f>H42/H43</f>
        <v>#DIV/0!</v>
      </c>
      <c r="J42" s="1143"/>
      <c r="K42" s="1144">
        <v>20</v>
      </c>
      <c r="L42" s="1145"/>
      <c r="M42" s="413" t="e">
        <f>IF(I42&lt;=K42,"○","×")</f>
        <v>#DIV/0!</v>
      </c>
      <c r="N42" s="448"/>
      <c r="O42" s="448"/>
      <c r="P42" s="448"/>
      <c r="Q42" s="449"/>
      <c r="R42" s="450"/>
      <c r="S42" s="451"/>
    </row>
    <row r="43" spans="3:19" ht="14.25" hidden="1" customHeight="1">
      <c r="C43" s="378"/>
      <c r="D43" s="379"/>
      <c r="E43" s="380">
        <f>IF(E42&gt;0,1,0)</f>
        <v>0</v>
      </c>
      <c r="F43" s="381">
        <f>IF(F42&gt;0,1,0)</f>
        <v>0</v>
      </c>
      <c r="G43" s="381">
        <f>IF(G42&gt;0,1,0)</f>
        <v>0</v>
      </c>
      <c r="H43" s="383">
        <f t="shared" si="10"/>
        <v>0</v>
      </c>
      <c r="I43" s="1128"/>
      <c r="J43" s="1129"/>
      <c r="K43" s="1146"/>
      <c r="L43" s="1147"/>
      <c r="M43" s="386"/>
      <c r="N43" s="448"/>
      <c r="O43" s="448"/>
      <c r="P43" s="448"/>
      <c r="Q43" s="452"/>
      <c r="R43" s="450"/>
      <c r="S43" s="451"/>
    </row>
    <row r="44" spans="3:19" ht="16.5" customHeight="1">
      <c r="C44" s="387" t="s">
        <v>214</v>
      </c>
      <c r="D44" s="388" t="s">
        <v>211</v>
      </c>
      <c r="E44" s="389"/>
      <c r="F44" s="390"/>
      <c r="G44" s="390"/>
      <c r="H44" s="392">
        <f t="shared" si="10"/>
        <v>0</v>
      </c>
      <c r="I44" s="1132" t="e">
        <f>H44/H45</f>
        <v>#DIV/0!</v>
      </c>
      <c r="J44" s="1133"/>
      <c r="K44" s="1134">
        <v>5</v>
      </c>
      <c r="L44" s="1135"/>
      <c r="M44" s="395" t="e">
        <f>IF(I44&lt;=K44,"○","×")</f>
        <v>#DIV/0!</v>
      </c>
      <c r="N44" s="448"/>
      <c r="O44" s="448"/>
      <c r="P44" s="448"/>
      <c r="Q44" s="449"/>
      <c r="R44" s="450"/>
      <c r="S44" s="451"/>
    </row>
    <row r="45" spans="3:19" ht="14.25" hidden="1" customHeight="1">
      <c r="C45" s="396"/>
      <c r="D45" s="397"/>
      <c r="E45" s="398">
        <f>IF(E44&gt;0,1,0)</f>
        <v>0</v>
      </c>
      <c r="F45" s="399">
        <f>IF(F44&gt;0,1,0)</f>
        <v>0</v>
      </c>
      <c r="G45" s="399">
        <f>IF(G44&gt;0,1,0)</f>
        <v>0</v>
      </c>
      <c r="H45" s="401">
        <f t="shared" si="10"/>
        <v>0</v>
      </c>
      <c r="I45" s="1120"/>
      <c r="J45" s="1121"/>
      <c r="K45" s="1136"/>
      <c r="L45" s="1137"/>
      <c r="M45" s="404"/>
      <c r="N45" s="448"/>
      <c r="O45" s="448"/>
      <c r="P45" s="448"/>
      <c r="Q45" s="452"/>
      <c r="R45" s="450"/>
      <c r="S45" s="451"/>
    </row>
    <row r="46" spans="3:19" ht="16.5" customHeight="1">
      <c r="C46" s="405" t="s">
        <v>215</v>
      </c>
      <c r="D46" s="406" t="s">
        <v>211</v>
      </c>
      <c r="E46" s="407"/>
      <c r="F46" s="408"/>
      <c r="G46" s="408"/>
      <c r="H46" s="410">
        <f t="shared" si="10"/>
        <v>0</v>
      </c>
      <c r="I46" s="1142" t="e">
        <f>H46/H47</f>
        <v>#DIV/0!</v>
      </c>
      <c r="J46" s="1143"/>
      <c r="K46" s="1144">
        <v>100</v>
      </c>
      <c r="L46" s="1145"/>
      <c r="M46" s="413" t="e">
        <f>IF(I46&lt;=K46,"○","×")</f>
        <v>#DIV/0!</v>
      </c>
      <c r="N46" s="448"/>
      <c r="O46" s="448"/>
      <c r="P46" s="448"/>
      <c r="Q46" s="449"/>
      <c r="R46" s="450"/>
      <c r="S46" s="451"/>
    </row>
    <row r="47" spans="3:19" ht="14.25" hidden="1" customHeight="1">
      <c r="C47" s="378"/>
      <c r="D47" s="379"/>
      <c r="E47" s="380">
        <f>IF(E46&gt;0,1,0)</f>
        <v>0</v>
      </c>
      <c r="F47" s="381">
        <f>IF(F46&gt;0,1,0)</f>
        <v>0</v>
      </c>
      <c r="G47" s="381">
        <f>IF(G46&gt;0,1,0)</f>
        <v>0</v>
      </c>
      <c r="H47" s="383">
        <f t="shared" si="10"/>
        <v>0</v>
      </c>
      <c r="I47" s="1128"/>
      <c r="J47" s="1129"/>
      <c r="K47" s="1146"/>
      <c r="L47" s="1147"/>
      <c r="M47" s="386"/>
      <c r="N47" s="448"/>
      <c r="O47" s="448"/>
      <c r="P47" s="448"/>
      <c r="Q47" s="452"/>
      <c r="R47" s="450"/>
      <c r="S47" s="451"/>
    </row>
    <row r="48" spans="3:19" ht="16.5" customHeight="1">
      <c r="C48" s="387" t="s">
        <v>216</v>
      </c>
      <c r="D48" s="388" t="s">
        <v>211</v>
      </c>
      <c r="E48" s="389"/>
      <c r="F48" s="390"/>
      <c r="G48" s="390"/>
      <c r="H48" s="392">
        <f t="shared" si="10"/>
        <v>0</v>
      </c>
      <c r="I48" s="1132" t="e">
        <f>H48/H49</f>
        <v>#DIV/0!</v>
      </c>
      <c r="J48" s="1133"/>
      <c r="K48" s="1134">
        <v>5</v>
      </c>
      <c r="L48" s="1135"/>
      <c r="M48" s="395" t="e">
        <f>IF(I48&lt;=K48,"○","×")</f>
        <v>#DIV/0!</v>
      </c>
      <c r="N48" s="448"/>
      <c r="O48" s="448"/>
      <c r="P48" s="448"/>
      <c r="Q48" s="449"/>
      <c r="R48" s="450"/>
      <c r="S48" s="451"/>
    </row>
    <row r="49" spans="3:19" ht="14.25" hidden="1" customHeight="1">
      <c r="C49" s="396"/>
      <c r="D49" s="397"/>
      <c r="E49" s="398">
        <f>IF(E48&gt;0,1,0)</f>
        <v>0</v>
      </c>
      <c r="F49" s="399">
        <f>IF(F48&gt;0,1,0)</f>
        <v>0</v>
      </c>
      <c r="G49" s="399">
        <f>IF(G48&gt;0,1,0)</f>
        <v>0</v>
      </c>
      <c r="H49" s="401">
        <f t="shared" si="10"/>
        <v>0</v>
      </c>
      <c r="I49" s="1120"/>
      <c r="J49" s="1121"/>
      <c r="K49" s="1136"/>
      <c r="L49" s="1137"/>
      <c r="M49" s="404"/>
      <c r="N49" s="448"/>
      <c r="O49" s="448"/>
      <c r="P49" s="448"/>
      <c r="Q49" s="452"/>
      <c r="R49" s="450"/>
      <c r="S49" s="451"/>
    </row>
    <row r="50" spans="3:19" ht="16.5" customHeight="1">
      <c r="C50" s="396" t="s">
        <v>217</v>
      </c>
      <c r="D50" s="397" t="s">
        <v>212</v>
      </c>
      <c r="E50" s="398"/>
      <c r="F50" s="399"/>
      <c r="G50" s="399"/>
      <c r="H50" s="401">
        <f t="shared" si="10"/>
        <v>0</v>
      </c>
      <c r="I50" s="1138" t="e">
        <f>H50/H51</f>
        <v>#DIV/0!</v>
      </c>
      <c r="J50" s="1139"/>
      <c r="K50" s="1140">
        <v>20</v>
      </c>
      <c r="L50" s="1141"/>
      <c r="M50" s="404" t="e">
        <f>IF(I50&lt;=K50,"○","×")</f>
        <v>#DIV/0!</v>
      </c>
      <c r="N50" s="448"/>
      <c r="O50" s="448"/>
      <c r="P50" s="448"/>
      <c r="Q50" s="453"/>
      <c r="R50" s="454"/>
      <c r="S50" s="451"/>
    </row>
    <row r="51" spans="3:19" ht="14.25" hidden="1" customHeight="1">
      <c r="C51" s="396"/>
      <c r="D51" s="397"/>
      <c r="E51" s="398">
        <f>IF(E50&gt;0,1,0)</f>
        <v>0</v>
      </c>
      <c r="F51" s="399">
        <f>IF(F50&gt;0,1,0)</f>
        <v>0</v>
      </c>
      <c r="G51" s="399">
        <f>IF(G50&gt;0,1,0)</f>
        <v>0</v>
      </c>
      <c r="H51" s="401">
        <f t="shared" si="10"/>
        <v>0</v>
      </c>
      <c r="I51" s="1120"/>
      <c r="J51" s="1121"/>
      <c r="K51" s="1122"/>
      <c r="L51" s="1123"/>
      <c r="M51" s="404"/>
      <c r="N51" s="448"/>
      <c r="O51" s="448"/>
      <c r="P51" s="448"/>
      <c r="Q51" s="452"/>
      <c r="R51" s="454"/>
      <c r="S51" s="451"/>
    </row>
    <row r="52" spans="3:19" ht="16.5" customHeight="1">
      <c r="C52" s="405" t="s">
        <v>218</v>
      </c>
      <c r="D52" s="406" t="s">
        <v>212</v>
      </c>
      <c r="E52" s="407"/>
      <c r="F52" s="408"/>
      <c r="G52" s="408"/>
      <c r="H52" s="410">
        <f t="shared" si="10"/>
        <v>0</v>
      </c>
      <c r="I52" s="1124" t="e">
        <f>H52/H53</f>
        <v>#DIV/0!</v>
      </c>
      <c r="J52" s="1125"/>
      <c r="K52" s="1126">
        <v>15</v>
      </c>
      <c r="L52" s="1127"/>
      <c r="M52" s="413" t="e">
        <f>IF(I52&lt;=K52,"○","×")</f>
        <v>#DIV/0!</v>
      </c>
      <c r="N52" s="448"/>
      <c r="O52" s="448"/>
      <c r="P52" s="448"/>
      <c r="Q52" s="453"/>
      <c r="R52" s="454"/>
      <c r="S52" s="451"/>
    </row>
    <row r="53" spans="3:19" ht="14.25" hidden="1" customHeight="1">
      <c r="C53" s="378"/>
      <c r="D53" s="379"/>
      <c r="E53" s="380">
        <f>IF(E52&gt;0,1,0)</f>
        <v>0</v>
      </c>
      <c r="F53" s="381">
        <f>IF(F52&gt;0,1,0)</f>
        <v>0</v>
      </c>
      <c r="G53" s="381">
        <f>IF(G52&gt;0,1,0)</f>
        <v>0</v>
      </c>
      <c r="H53" s="383">
        <f t="shared" si="10"/>
        <v>0</v>
      </c>
      <c r="I53" s="1128"/>
      <c r="J53" s="1129"/>
      <c r="K53" s="1130"/>
      <c r="L53" s="1131"/>
      <c r="M53" s="386"/>
      <c r="N53" s="448"/>
      <c r="O53" s="448"/>
      <c r="P53" s="448"/>
      <c r="Q53" s="452"/>
      <c r="R53" s="454"/>
      <c r="S53" s="451"/>
    </row>
    <row r="54" spans="3:19" ht="16.5" customHeight="1" thickBot="1">
      <c r="C54" s="421" t="s">
        <v>219</v>
      </c>
      <c r="D54" s="422" t="s">
        <v>212</v>
      </c>
      <c r="E54" s="423"/>
      <c r="F54" s="424"/>
      <c r="G54" s="424"/>
      <c r="H54" s="426">
        <f t="shared" si="10"/>
        <v>0</v>
      </c>
      <c r="I54" s="1114" t="e">
        <f>H54/H55</f>
        <v>#DIV/0!</v>
      </c>
      <c r="J54" s="1115"/>
      <c r="K54" s="1116">
        <v>5</v>
      </c>
      <c r="L54" s="1117"/>
      <c r="M54" s="429" t="e">
        <f>IF(I54&lt;=K54,"○","×")</f>
        <v>#DIV/0!</v>
      </c>
      <c r="N54" s="448"/>
      <c r="O54" s="448"/>
      <c r="P54" s="448"/>
      <c r="Q54" s="453"/>
      <c r="R54" s="454"/>
      <c r="S54" s="451"/>
    </row>
    <row r="55" spans="3:19" ht="15" hidden="1" thickBot="1">
      <c r="C55" s="430"/>
      <c r="D55" s="431"/>
      <c r="E55" s="432">
        <f>IF(E54&gt;0,1,0)</f>
        <v>0</v>
      </c>
      <c r="F55" s="433">
        <f>IF(F54&gt;0,1,0)</f>
        <v>0</v>
      </c>
      <c r="G55" s="433">
        <f>IF(G54&gt;0,1,0)</f>
        <v>0</v>
      </c>
      <c r="H55" s="433">
        <f t="shared" si="10"/>
        <v>0</v>
      </c>
      <c r="I55" s="1118"/>
      <c r="J55" s="1119"/>
      <c r="K55" s="1118"/>
      <c r="L55" s="1119"/>
      <c r="M55" s="455"/>
      <c r="N55" s="456"/>
      <c r="O55" s="456"/>
      <c r="P55" s="456"/>
      <c r="Q55" s="452"/>
      <c r="R55" s="452"/>
      <c r="S55" s="451"/>
    </row>
    <row r="56" spans="3:19" ht="16.5" customHeight="1"/>
    <row r="57" spans="3:19" ht="17.25" customHeight="1">
      <c r="C57" s="457"/>
    </row>
    <row r="58" spans="3:19" ht="17.25" customHeight="1">
      <c r="C58" s="457"/>
    </row>
  </sheetData>
  <mergeCells count="51">
    <mergeCell ref="I38:J38"/>
    <mergeCell ref="K38:L38"/>
    <mergeCell ref="B1:S1"/>
    <mergeCell ref="D4:G4"/>
    <mergeCell ref="D5:G5"/>
    <mergeCell ref="D6:G6"/>
    <mergeCell ref="C33:C34"/>
    <mergeCell ref="C36:C37"/>
    <mergeCell ref="D36:D37"/>
    <mergeCell ref="H36:H37"/>
    <mergeCell ref="I36:J37"/>
    <mergeCell ref="K36:L37"/>
    <mergeCell ref="M36:M37"/>
    <mergeCell ref="P36:P37"/>
    <mergeCell ref="Q36:Q37"/>
    <mergeCell ref="R36:R37"/>
    <mergeCell ref="S36:S37"/>
    <mergeCell ref="I39:J39"/>
    <mergeCell ref="K39:L39"/>
    <mergeCell ref="I40:J40"/>
    <mergeCell ref="K40:L40"/>
    <mergeCell ref="I41:J41"/>
    <mergeCell ref="K41:L41"/>
    <mergeCell ref="I42:J42"/>
    <mergeCell ref="K42:L42"/>
    <mergeCell ref="I43:J43"/>
    <mergeCell ref="K43:L43"/>
    <mergeCell ref="I44:J44"/>
    <mergeCell ref="K44:L44"/>
    <mergeCell ref="I45:J45"/>
    <mergeCell ref="K45:L45"/>
    <mergeCell ref="I46:J46"/>
    <mergeCell ref="K46:L46"/>
    <mergeCell ref="I47:J47"/>
    <mergeCell ref="K47:L47"/>
    <mergeCell ref="I48:J48"/>
    <mergeCell ref="K48:L48"/>
    <mergeCell ref="I49:J49"/>
    <mergeCell ref="K49:L49"/>
    <mergeCell ref="I50:J50"/>
    <mergeCell ref="K50:L50"/>
    <mergeCell ref="I54:J54"/>
    <mergeCell ref="K54:L54"/>
    <mergeCell ref="I55:J55"/>
    <mergeCell ref="K55:L55"/>
    <mergeCell ref="I51:J51"/>
    <mergeCell ref="K51:L51"/>
    <mergeCell ref="I52:J52"/>
    <mergeCell ref="K52:L52"/>
    <mergeCell ref="I53:J53"/>
    <mergeCell ref="K53:L53"/>
  </mergeCells>
  <phoneticPr fontId="1"/>
  <pageMargins left="0.47244094488188981" right="0.31496062992125984" top="0.55118110236220474" bottom="0.35433070866141736" header="0.39370078740157483" footer="0.51181102362204722"/>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B1:AH54"/>
  <sheetViews>
    <sheetView showGridLines="0" showZeros="0" zoomScale="85" zoomScaleNormal="85" workbookViewId="0">
      <selection activeCell="E5" sqref="E5:L5"/>
    </sheetView>
  </sheetViews>
  <sheetFormatPr defaultRowHeight="13.5"/>
  <cols>
    <col min="1" max="1" width="3.375" style="458" customWidth="1"/>
    <col min="2" max="2" width="15.625" style="458" customWidth="1"/>
    <col min="3" max="3" width="17.625" style="458" customWidth="1"/>
    <col min="4" max="4" width="2.625" style="458" bestFit="1" customWidth="1"/>
    <col min="5" max="5" width="13.625" style="458" customWidth="1"/>
    <col min="6" max="6" width="7.625" style="458" customWidth="1"/>
    <col min="7" max="28" width="5.125" style="458" customWidth="1"/>
    <col min="29" max="30" width="4" style="458" hidden="1" customWidth="1"/>
    <col min="31" max="31" width="7.875" style="458" customWidth="1"/>
    <col min="32" max="32" width="15" style="458" customWidth="1"/>
    <col min="33" max="33" width="6.125" style="458" hidden="1" customWidth="1"/>
    <col min="34" max="34" width="9" style="458" hidden="1" customWidth="1"/>
    <col min="35" max="256" width="9" style="458"/>
    <col min="257" max="257" width="3.375" style="458" customWidth="1"/>
    <col min="258" max="258" width="15.625" style="458" customWidth="1"/>
    <col min="259" max="259" width="17.625" style="458" customWidth="1"/>
    <col min="260" max="260" width="2.625" style="458" bestFit="1" customWidth="1"/>
    <col min="261" max="261" width="13.625" style="458" customWidth="1"/>
    <col min="262" max="262" width="7.625" style="458" customWidth="1"/>
    <col min="263" max="284" width="5.125" style="458" customWidth="1"/>
    <col min="285" max="286" width="0" style="458" hidden="1" customWidth="1"/>
    <col min="287" max="287" width="7.875" style="458" customWidth="1"/>
    <col min="288" max="288" width="15" style="458" customWidth="1"/>
    <col min="289" max="290" width="0" style="458" hidden="1" customWidth="1"/>
    <col min="291" max="512" width="9" style="458"/>
    <col min="513" max="513" width="3.375" style="458" customWidth="1"/>
    <col min="514" max="514" width="15.625" style="458" customWidth="1"/>
    <col min="515" max="515" width="17.625" style="458" customWidth="1"/>
    <col min="516" max="516" width="2.625" style="458" bestFit="1" customWidth="1"/>
    <col min="517" max="517" width="13.625" style="458" customWidth="1"/>
    <col min="518" max="518" width="7.625" style="458" customWidth="1"/>
    <col min="519" max="540" width="5.125" style="458" customWidth="1"/>
    <col min="541" max="542" width="0" style="458" hidden="1" customWidth="1"/>
    <col min="543" max="543" width="7.875" style="458" customWidth="1"/>
    <col min="544" max="544" width="15" style="458" customWidth="1"/>
    <col min="545" max="546" width="0" style="458" hidden="1" customWidth="1"/>
    <col min="547" max="768" width="9" style="458"/>
    <col min="769" max="769" width="3.375" style="458" customWidth="1"/>
    <col min="770" max="770" width="15.625" style="458" customWidth="1"/>
    <col min="771" max="771" width="17.625" style="458" customWidth="1"/>
    <col min="772" max="772" width="2.625" style="458" bestFit="1" customWidth="1"/>
    <col min="773" max="773" width="13.625" style="458" customWidth="1"/>
    <col min="774" max="774" width="7.625" style="458" customWidth="1"/>
    <col min="775" max="796" width="5.125" style="458" customWidth="1"/>
    <col min="797" max="798" width="0" style="458" hidden="1" customWidth="1"/>
    <col min="799" max="799" width="7.875" style="458" customWidth="1"/>
    <col min="800" max="800" width="15" style="458" customWidth="1"/>
    <col min="801" max="802" width="0" style="458" hidden="1" customWidth="1"/>
    <col min="803" max="1024" width="9" style="458"/>
    <col min="1025" max="1025" width="3.375" style="458" customWidth="1"/>
    <col min="1026" max="1026" width="15.625" style="458" customWidth="1"/>
    <col min="1027" max="1027" width="17.625" style="458" customWidth="1"/>
    <col min="1028" max="1028" width="2.625" style="458" bestFit="1" customWidth="1"/>
    <col min="1029" max="1029" width="13.625" style="458" customWidth="1"/>
    <col min="1030" max="1030" width="7.625" style="458" customWidth="1"/>
    <col min="1031" max="1052" width="5.125" style="458" customWidth="1"/>
    <col min="1053" max="1054" width="0" style="458" hidden="1" customWidth="1"/>
    <col min="1055" max="1055" width="7.875" style="458" customWidth="1"/>
    <col min="1056" max="1056" width="15" style="458" customWidth="1"/>
    <col min="1057" max="1058" width="0" style="458" hidden="1" customWidth="1"/>
    <col min="1059" max="1280" width="9" style="458"/>
    <col min="1281" max="1281" width="3.375" style="458" customWidth="1"/>
    <col min="1282" max="1282" width="15.625" style="458" customWidth="1"/>
    <col min="1283" max="1283" width="17.625" style="458" customWidth="1"/>
    <col min="1284" max="1284" width="2.625" style="458" bestFit="1" customWidth="1"/>
    <col min="1285" max="1285" width="13.625" style="458" customWidth="1"/>
    <col min="1286" max="1286" width="7.625" style="458" customWidth="1"/>
    <col min="1287" max="1308" width="5.125" style="458" customWidth="1"/>
    <col min="1309" max="1310" width="0" style="458" hidden="1" customWidth="1"/>
    <col min="1311" max="1311" width="7.875" style="458" customWidth="1"/>
    <col min="1312" max="1312" width="15" style="458" customWidth="1"/>
    <col min="1313" max="1314" width="0" style="458" hidden="1" customWidth="1"/>
    <col min="1315" max="1536" width="9" style="458"/>
    <col min="1537" max="1537" width="3.375" style="458" customWidth="1"/>
    <col min="1538" max="1538" width="15.625" style="458" customWidth="1"/>
    <col min="1539" max="1539" width="17.625" style="458" customWidth="1"/>
    <col min="1540" max="1540" width="2.625" style="458" bestFit="1" customWidth="1"/>
    <col min="1541" max="1541" width="13.625" style="458" customWidth="1"/>
    <col min="1542" max="1542" width="7.625" style="458" customWidth="1"/>
    <col min="1543" max="1564" width="5.125" style="458" customWidth="1"/>
    <col min="1565" max="1566" width="0" style="458" hidden="1" customWidth="1"/>
    <col min="1567" max="1567" width="7.875" style="458" customWidth="1"/>
    <col min="1568" max="1568" width="15" style="458" customWidth="1"/>
    <col min="1569" max="1570" width="0" style="458" hidden="1" customWidth="1"/>
    <col min="1571" max="1792" width="9" style="458"/>
    <col min="1793" max="1793" width="3.375" style="458" customWidth="1"/>
    <col min="1794" max="1794" width="15.625" style="458" customWidth="1"/>
    <col min="1795" max="1795" width="17.625" style="458" customWidth="1"/>
    <col min="1796" max="1796" width="2.625" style="458" bestFit="1" customWidth="1"/>
    <col min="1797" max="1797" width="13.625" style="458" customWidth="1"/>
    <col min="1798" max="1798" width="7.625" style="458" customWidth="1"/>
    <col min="1799" max="1820" width="5.125" style="458" customWidth="1"/>
    <col min="1821" max="1822" width="0" style="458" hidden="1" customWidth="1"/>
    <col min="1823" max="1823" width="7.875" style="458" customWidth="1"/>
    <col min="1824" max="1824" width="15" style="458" customWidth="1"/>
    <col min="1825" max="1826" width="0" style="458" hidden="1" customWidth="1"/>
    <col min="1827" max="2048" width="9" style="458"/>
    <col min="2049" max="2049" width="3.375" style="458" customWidth="1"/>
    <col min="2050" max="2050" width="15.625" style="458" customWidth="1"/>
    <col min="2051" max="2051" width="17.625" style="458" customWidth="1"/>
    <col min="2052" max="2052" width="2.625" style="458" bestFit="1" customWidth="1"/>
    <col min="2053" max="2053" width="13.625" style="458" customWidth="1"/>
    <col min="2054" max="2054" width="7.625" style="458" customWidth="1"/>
    <col min="2055" max="2076" width="5.125" style="458" customWidth="1"/>
    <col min="2077" max="2078" width="0" style="458" hidden="1" customWidth="1"/>
    <col min="2079" max="2079" width="7.875" style="458" customWidth="1"/>
    <col min="2080" max="2080" width="15" style="458" customWidth="1"/>
    <col min="2081" max="2082" width="0" style="458" hidden="1" customWidth="1"/>
    <col min="2083" max="2304" width="9" style="458"/>
    <col min="2305" max="2305" width="3.375" style="458" customWidth="1"/>
    <col min="2306" max="2306" width="15.625" style="458" customWidth="1"/>
    <col min="2307" max="2307" width="17.625" style="458" customWidth="1"/>
    <col min="2308" max="2308" width="2.625" style="458" bestFit="1" customWidth="1"/>
    <col min="2309" max="2309" width="13.625" style="458" customWidth="1"/>
    <col min="2310" max="2310" width="7.625" style="458" customWidth="1"/>
    <col min="2311" max="2332" width="5.125" style="458" customWidth="1"/>
    <col min="2333" max="2334" width="0" style="458" hidden="1" customWidth="1"/>
    <col min="2335" max="2335" width="7.875" style="458" customWidth="1"/>
    <col min="2336" max="2336" width="15" style="458" customWidth="1"/>
    <col min="2337" max="2338" width="0" style="458" hidden="1" customWidth="1"/>
    <col min="2339" max="2560" width="9" style="458"/>
    <col min="2561" max="2561" width="3.375" style="458" customWidth="1"/>
    <col min="2562" max="2562" width="15.625" style="458" customWidth="1"/>
    <col min="2563" max="2563" width="17.625" style="458" customWidth="1"/>
    <col min="2564" max="2564" width="2.625" style="458" bestFit="1" customWidth="1"/>
    <col min="2565" max="2565" width="13.625" style="458" customWidth="1"/>
    <col min="2566" max="2566" width="7.625" style="458" customWidth="1"/>
    <col min="2567" max="2588" width="5.125" style="458" customWidth="1"/>
    <col min="2589" max="2590" width="0" style="458" hidden="1" customWidth="1"/>
    <col min="2591" max="2591" width="7.875" style="458" customWidth="1"/>
    <col min="2592" max="2592" width="15" style="458" customWidth="1"/>
    <col min="2593" max="2594" width="0" style="458" hidden="1" customWidth="1"/>
    <col min="2595" max="2816" width="9" style="458"/>
    <col min="2817" max="2817" width="3.375" style="458" customWidth="1"/>
    <col min="2818" max="2818" width="15.625" style="458" customWidth="1"/>
    <col min="2819" max="2819" width="17.625" style="458" customWidth="1"/>
    <col min="2820" max="2820" width="2.625" style="458" bestFit="1" customWidth="1"/>
    <col min="2821" max="2821" width="13.625" style="458" customWidth="1"/>
    <col min="2822" max="2822" width="7.625" style="458" customWidth="1"/>
    <col min="2823" max="2844" width="5.125" style="458" customWidth="1"/>
    <col min="2845" max="2846" width="0" style="458" hidden="1" customWidth="1"/>
    <col min="2847" max="2847" width="7.875" style="458" customWidth="1"/>
    <col min="2848" max="2848" width="15" style="458" customWidth="1"/>
    <col min="2849" max="2850" width="0" style="458" hidden="1" customWidth="1"/>
    <col min="2851" max="3072" width="9" style="458"/>
    <col min="3073" max="3073" width="3.375" style="458" customWidth="1"/>
    <col min="3074" max="3074" width="15.625" style="458" customWidth="1"/>
    <col min="3075" max="3075" width="17.625" style="458" customWidth="1"/>
    <col min="3076" max="3076" width="2.625" style="458" bestFit="1" customWidth="1"/>
    <col min="3077" max="3077" width="13.625" style="458" customWidth="1"/>
    <col min="3078" max="3078" width="7.625" style="458" customWidth="1"/>
    <col min="3079" max="3100" width="5.125" style="458" customWidth="1"/>
    <col min="3101" max="3102" width="0" style="458" hidden="1" customWidth="1"/>
    <col min="3103" max="3103" width="7.875" style="458" customWidth="1"/>
    <col min="3104" max="3104" width="15" style="458" customWidth="1"/>
    <col min="3105" max="3106" width="0" style="458" hidden="1" customWidth="1"/>
    <col min="3107" max="3328" width="9" style="458"/>
    <col min="3329" max="3329" width="3.375" style="458" customWidth="1"/>
    <col min="3330" max="3330" width="15.625" style="458" customWidth="1"/>
    <col min="3331" max="3331" width="17.625" style="458" customWidth="1"/>
    <col min="3332" max="3332" width="2.625" style="458" bestFit="1" customWidth="1"/>
    <col min="3333" max="3333" width="13.625" style="458" customWidth="1"/>
    <col min="3334" max="3334" width="7.625" style="458" customWidth="1"/>
    <col min="3335" max="3356" width="5.125" style="458" customWidth="1"/>
    <col min="3357" max="3358" width="0" style="458" hidden="1" customWidth="1"/>
    <col min="3359" max="3359" width="7.875" style="458" customWidth="1"/>
    <col min="3360" max="3360" width="15" style="458" customWidth="1"/>
    <col min="3361" max="3362" width="0" style="458" hidden="1" customWidth="1"/>
    <col min="3363" max="3584" width="9" style="458"/>
    <col min="3585" max="3585" width="3.375" style="458" customWidth="1"/>
    <col min="3586" max="3586" width="15.625" style="458" customWidth="1"/>
    <col min="3587" max="3587" width="17.625" style="458" customWidth="1"/>
    <col min="3588" max="3588" width="2.625" style="458" bestFit="1" customWidth="1"/>
    <col min="3589" max="3589" width="13.625" style="458" customWidth="1"/>
    <col min="3590" max="3590" width="7.625" style="458" customWidth="1"/>
    <col min="3591" max="3612" width="5.125" style="458" customWidth="1"/>
    <col min="3613" max="3614" width="0" style="458" hidden="1" customWidth="1"/>
    <col min="3615" max="3615" width="7.875" style="458" customWidth="1"/>
    <col min="3616" max="3616" width="15" style="458" customWidth="1"/>
    <col min="3617" max="3618" width="0" style="458" hidden="1" customWidth="1"/>
    <col min="3619" max="3840" width="9" style="458"/>
    <col min="3841" max="3841" width="3.375" style="458" customWidth="1"/>
    <col min="3842" max="3842" width="15.625" style="458" customWidth="1"/>
    <col min="3843" max="3843" width="17.625" style="458" customWidth="1"/>
    <col min="3844" max="3844" width="2.625" style="458" bestFit="1" customWidth="1"/>
    <col min="3845" max="3845" width="13.625" style="458" customWidth="1"/>
    <col min="3846" max="3846" width="7.625" style="458" customWidth="1"/>
    <col min="3847" max="3868" width="5.125" style="458" customWidth="1"/>
    <col min="3869" max="3870" width="0" style="458" hidden="1" customWidth="1"/>
    <col min="3871" max="3871" width="7.875" style="458" customWidth="1"/>
    <col min="3872" max="3872" width="15" style="458" customWidth="1"/>
    <col min="3873" max="3874" width="0" style="458" hidden="1" customWidth="1"/>
    <col min="3875" max="4096" width="9" style="458"/>
    <col min="4097" max="4097" width="3.375" style="458" customWidth="1"/>
    <col min="4098" max="4098" width="15.625" style="458" customWidth="1"/>
    <col min="4099" max="4099" width="17.625" style="458" customWidth="1"/>
    <col min="4100" max="4100" width="2.625" style="458" bestFit="1" customWidth="1"/>
    <col min="4101" max="4101" width="13.625" style="458" customWidth="1"/>
    <col min="4102" max="4102" width="7.625" style="458" customWidth="1"/>
    <col min="4103" max="4124" width="5.125" style="458" customWidth="1"/>
    <col min="4125" max="4126" width="0" style="458" hidden="1" customWidth="1"/>
    <col min="4127" max="4127" width="7.875" style="458" customWidth="1"/>
    <col min="4128" max="4128" width="15" style="458" customWidth="1"/>
    <col min="4129" max="4130" width="0" style="458" hidden="1" customWidth="1"/>
    <col min="4131" max="4352" width="9" style="458"/>
    <col min="4353" max="4353" width="3.375" style="458" customWidth="1"/>
    <col min="4354" max="4354" width="15.625" style="458" customWidth="1"/>
    <col min="4355" max="4355" width="17.625" style="458" customWidth="1"/>
    <col min="4356" max="4356" width="2.625" style="458" bestFit="1" customWidth="1"/>
    <col min="4357" max="4357" width="13.625" style="458" customWidth="1"/>
    <col min="4358" max="4358" width="7.625" style="458" customWidth="1"/>
    <col min="4359" max="4380" width="5.125" style="458" customWidth="1"/>
    <col min="4381" max="4382" width="0" style="458" hidden="1" customWidth="1"/>
    <col min="4383" max="4383" width="7.875" style="458" customWidth="1"/>
    <col min="4384" max="4384" width="15" style="458" customWidth="1"/>
    <col min="4385" max="4386" width="0" style="458" hidden="1" customWidth="1"/>
    <col min="4387" max="4608" width="9" style="458"/>
    <col min="4609" max="4609" width="3.375" style="458" customWidth="1"/>
    <col min="4610" max="4610" width="15.625" style="458" customWidth="1"/>
    <col min="4611" max="4611" width="17.625" style="458" customWidth="1"/>
    <col min="4612" max="4612" width="2.625" style="458" bestFit="1" customWidth="1"/>
    <col min="4613" max="4613" width="13.625" style="458" customWidth="1"/>
    <col min="4614" max="4614" width="7.625" style="458" customWidth="1"/>
    <col min="4615" max="4636" width="5.125" style="458" customWidth="1"/>
    <col min="4637" max="4638" width="0" style="458" hidden="1" customWidth="1"/>
    <col min="4639" max="4639" width="7.875" style="458" customWidth="1"/>
    <col min="4640" max="4640" width="15" style="458" customWidth="1"/>
    <col min="4641" max="4642" width="0" style="458" hidden="1" customWidth="1"/>
    <col min="4643" max="4864" width="9" style="458"/>
    <col min="4865" max="4865" width="3.375" style="458" customWidth="1"/>
    <col min="4866" max="4866" width="15.625" style="458" customWidth="1"/>
    <col min="4867" max="4867" width="17.625" style="458" customWidth="1"/>
    <col min="4868" max="4868" width="2.625" style="458" bestFit="1" customWidth="1"/>
    <col min="4869" max="4869" width="13.625" style="458" customWidth="1"/>
    <col min="4870" max="4870" width="7.625" style="458" customWidth="1"/>
    <col min="4871" max="4892" width="5.125" style="458" customWidth="1"/>
    <col min="4893" max="4894" width="0" style="458" hidden="1" customWidth="1"/>
    <col min="4895" max="4895" width="7.875" style="458" customWidth="1"/>
    <col min="4896" max="4896" width="15" style="458" customWidth="1"/>
    <col min="4897" max="4898" width="0" style="458" hidden="1" customWidth="1"/>
    <col min="4899" max="5120" width="9" style="458"/>
    <col min="5121" max="5121" width="3.375" style="458" customWidth="1"/>
    <col min="5122" max="5122" width="15.625" style="458" customWidth="1"/>
    <col min="5123" max="5123" width="17.625" style="458" customWidth="1"/>
    <col min="5124" max="5124" width="2.625" style="458" bestFit="1" customWidth="1"/>
    <col min="5125" max="5125" width="13.625" style="458" customWidth="1"/>
    <col min="5126" max="5126" width="7.625" style="458" customWidth="1"/>
    <col min="5127" max="5148" width="5.125" style="458" customWidth="1"/>
    <col min="5149" max="5150" width="0" style="458" hidden="1" customWidth="1"/>
    <col min="5151" max="5151" width="7.875" style="458" customWidth="1"/>
    <col min="5152" max="5152" width="15" style="458" customWidth="1"/>
    <col min="5153" max="5154" width="0" style="458" hidden="1" customWidth="1"/>
    <col min="5155" max="5376" width="9" style="458"/>
    <col min="5377" max="5377" width="3.375" style="458" customWidth="1"/>
    <col min="5378" max="5378" width="15.625" style="458" customWidth="1"/>
    <col min="5379" max="5379" width="17.625" style="458" customWidth="1"/>
    <col min="5380" max="5380" width="2.625" style="458" bestFit="1" customWidth="1"/>
    <col min="5381" max="5381" width="13.625" style="458" customWidth="1"/>
    <col min="5382" max="5382" width="7.625" style="458" customWidth="1"/>
    <col min="5383" max="5404" width="5.125" style="458" customWidth="1"/>
    <col min="5405" max="5406" width="0" style="458" hidden="1" customWidth="1"/>
    <col min="5407" max="5407" width="7.875" style="458" customWidth="1"/>
    <col min="5408" max="5408" width="15" style="458" customWidth="1"/>
    <col min="5409" max="5410" width="0" style="458" hidden="1" customWidth="1"/>
    <col min="5411" max="5632" width="9" style="458"/>
    <col min="5633" max="5633" width="3.375" style="458" customWidth="1"/>
    <col min="5634" max="5634" width="15.625" style="458" customWidth="1"/>
    <col min="5635" max="5635" width="17.625" style="458" customWidth="1"/>
    <col min="5636" max="5636" width="2.625" style="458" bestFit="1" customWidth="1"/>
    <col min="5637" max="5637" width="13.625" style="458" customWidth="1"/>
    <col min="5638" max="5638" width="7.625" style="458" customWidth="1"/>
    <col min="5639" max="5660" width="5.125" style="458" customWidth="1"/>
    <col min="5661" max="5662" width="0" style="458" hidden="1" customWidth="1"/>
    <col min="5663" max="5663" width="7.875" style="458" customWidth="1"/>
    <col min="5664" max="5664" width="15" style="458" customWidth="1"/>
    <col min="5665" max="5666" width="0" style="458" hidden="1" customWidth="1"/>
    <col min="5667" max="5888" width="9" style="458"/>
    <col min="5889" max="5889" width="3.375" style="458" customWidth="1"/>
    <col min="5890" max="5890" width="15.625" style="458" customWidth="1"/>
    <col min="5891" max="5891" width="17.625" style="458" customWidth="1"/>
    <col min="5892" max="5892" width="2.625" style="458" bestFit="1" customWidth="1"/>
    <col min="5893" max="5893" width="13.625" style="458" customWidth="1"/>
    <col min="5894" max="5894" width="7.625" style="458" customWidth="1"/>
    <col min="5895" max="5916" width="5.125" style="458" customWidth="1"/>
    <col min="5917" max="5918" width="0" style="458" hidden="1" customWidth="1"/>
    <col min="5919" max="5919" width="7.875" style="458" customWidth="1"/>
    <col min="5920" max="5920" width="15" style="458" customWidth="1"/>
    <col min="5921" max="5922" width="0" style="458" hidden="1" customWidth="1"/>
    <col min="5923" max="6144" width="9" style="458"/>
    <col min="6145" max="6145" width="3.375" style="458" customWidth="1"/>
    <col min="6146" max="6146" width="15.625" style="458" customWidth="1"/>
    <col min="6147" max="6147" width="17.625" style="458" customWidth="1"/>
    <col min="6148" max="6148" width="2.625" style="458" bestFit="1" customWidth="1"/>
    <col min="6149" max="6149" width="13.625" style="458" customWidth="1"/>
    <col min="6150" max="6150" width="7.625" style="458" customWidth="1"/>
    <col min="6151" max="6172" width="5.125" style="458" customWidth="1"/>
    <col min="6173" max="6174" width="0" style="458" hidden="1" customWidth="1"/>
    <col min="6175" max="6175" width="7.875" style="458" customWidth="1"/>
    <col min="6176" max="6176" width="15" style="458" customWidth="1"/>
    <col min="6177" max="6178" width="0" style="458" hidden="1" customWidth="1"/>
    <col min="6179" max="6400" width="9" style="458"/>
    <col min="6401" max="6401" width="3.375" style="458" customWidth="1"/>
    <col min="6402" max="6402" width="15.625" style="458" customWidth="1"/>
    <col min="6403" max="6403" width="17.625" style="458" customWidth="1"/>
    <col min="6404" max="6404" width="2.625" style="458" bestFit="1" customWidth="1"/>
    <col min="6405" max="6405" width="13.625" style="458" customWidth="1"/>
    <col min="6406" max="6406" width="7.625" style="458" customWidth="1"/>
    <col min="6407" max="6428" width="5.125" style="458" customWidth="1"/>
    <col min="6429" max="6430" width="0" style="458" hidden="1" customWidth="1"/>
    <col min="6431" max="6431" width="7.875" style="458" customWidth="1"/>
    <col min="6432" max="6432" width="15" style="458" customWidth="1"/>
    <col min="6433" max="6434" width="0" style="458" hidden="1" customWidth="1"/>
    <col min="6435" max="6656" width="9" style="458"/>
    <col min="6657" max="6657" width="3.375" style="458" customWidth="1"/>
    <col min="6658" max="6658" width="15.625" style="458" customWidth="1"/>
    <col min="6659" max="6659" width="17.625" style="458" customWidth="1"/>
    <col min="6660" max="6660" width="2.625" style="458" bestFit="1" customWidth="1"/>
    <col min="6661" max="6661" width="13.625" style="458" customWidth="1"/>
    <col min="6662" max="6662" width="7.625" style="458" customWidth="1"/>
    <col min="6663" max="6684" width="5.125" style="458" customWidth="1"/>
    <col min="6685" max="6686" width="0" style="458" hidden="1" customWidth="1"/>
    <col min="6687" max="6687" width="7.875" style="458" customWidth="1"/>
    <col min="6688" max="6688" width="15" style="458" customWidth="1"/>
    <col min="6689" max="6690" width="0" style="458" hidden="1" customWidth="1"/>
    <col min="6691" max="6912" width="9" style="458"/>
    <col min="6913" max="6913" width="3.375" style="458" customWidth="1"/>
    <col min="6914" max="6914" width="15.625" style="458" customWidth="1"/>
    <col min="6915" max="6915" width="17.625" style="458" customWidth="1"/>
    <col min="6916" max="6916" width="2.625" style="458" bestFit="1" customWidth="1"/>
    <col min="6917" max="6917" width="13.625" style="458" customWidth="1"/>
    <col min="6918" max="6918" width="7.625" style="458" customWidth="1"/>
    <col min="6919" max="6940" width="5.125" style="458" customWidth="1"/>
    <col min="6941" max="6942" width="0" style="458" hidden="1" customWidth="1"/>
    <col min="6943" max="6943" width="7.875" style="458" customWidth="1"/>
    <col min="6944" max="6944" width="15" style="458" customWidth="1"/>
    <col min="6945" max="6946" width="0" style="458" hidden="1" customWidth="1"/>
    <col min="6947" max="7168" width="9" style="458"/>
    <col min="7169" max="7169" width="3.375" style="458" customWidth="1"/>
    <col min="7170" max="7170" width="15.625" style="458" customWidth="1"/>
    <col min="7171" max="7171" width="17.625" style="458" customWidth="1"/>
    <col min="7172" max="7172" width="2.625" style="458" bestFit="1" customWidth="1"/>
    <col min="7173" max="7173" width="13.625" style="458" customWidth="1"/>
    <col min="7174" max="7174" width="7.625" style="458" customWidth="1"/>
    <col min="7175" max="7196" width="5.125" style="458" customWidth="1"/>
    <col min="7197" max="7198" width="0" style="458" hidden="1" customWidth="1"/>
    <col min="7199" max="7199" width="7.875" style="458" customWidth="1"/>
    <col min="7200" max="7200" width="15" style="458" customWidth="1"/>
    <col min="7201" max="7202" width="0" style="458" hidden="1" customWidth="1"/>
    <col min="7203" max="7424" width="9" style="458"/>
    <col min="7425" max="7425" width="3.375" style="458" customWidth="1"/>
    <col min="7426" max="7426" width="15.625" style="458" customWidth="1"/>
    <col min="7427" max="7427" width="17.625" style="458" customWidth="1"/>
    <col min="7428" max="7428" width="2.625" style="458" bestFit="1" customWidth="1"/>
    <col min="7429" max="7429" width="13.625" style="458" customWidth="1"/>
    <col min="7430" max="7430" width="7.625" style="458" customWidth="1"/>
    <col min="7431" max="7452" width="5.125" style="458" customWidth="1"/>
    <col min="7453" max="7454" width="0" style="458" hidden="1" customWidth="1"/>
    <col min="7455" max="7455" width="7.875" style="458" customWidth="1"/>
    <col min="7456" max="7456" width="15" style="458" customWidth="1"/>
    <col min="7457" max="7458" width="0" style="458" hidden="1" customWidth="1"/>
    <col min="7459" max="7680" width="9" style="458"/>
    <col min="7681" max="7681" width="3.375" style="458" customWidth="1"/>
    <col min="7682" max="7682" width="15.625" style="458" customWidth="1"/>
    <col min="7683" max="7683" width="17.625" style="458" customWidth="1"/>
    <col min="7684" max="7684" width="2.625" style="458" bestFit="1" customWidth="1"/>
    <col min="7685" max="7685" width="13.625" style="458" customWidth="1"/>
    <col min="7686" max="7686" width="7.625" style="458" customWidth="1"/>
    <col min="7687" max="7708" width="5.125" style="458" customWidth="1"/>
    <col min="7709" max="7710" width="0" style="458" hidden="1" customWidth="1"/>
    <col min="7711" max="7711" width="7.875" style="458" customWidth="1"/>
    <col min="7712" max="7712" width="15" style="458" customWidth="1"/>
    <col min="7713" max="7714" width="0" style="458" hidden="1" customWidth="1"/>
    <col min="7715" max="7936" width="9" style="458"/>
    <col min="7937" max="7937" width="3.375" style="458" customWidth="1"/>
    <col min="7938" max="7938" width="15.625" style="458" customWidth="1"/>
    <col min="7939" max="7939" width="17.625" style="458" customWidth="1"/>
    <col min="7940" max="7940" width="2.625" style="458" bestFit="1" customWidth="1"/>
    <col min="7941" max="7941" width="13.625" style="458" customWidth="1"/>
    <col min="7942" max="7942" width="7.625" style="458" customWidth="1"/>
    <col min="7943" max="7964" width="5.125" style="458" customWidth="1"/>
    <col min="7965" max="7966" width="0" style="458" hidden="1" customWidth="1"/>
    <col min="7967" max="7967" width="7.875" style="458" customWidth="1"/>
    <col min="7968" max="7968" width="15" style="458" customWidth="1"/>
    <col min="7969" max="7970" width="0" style="458" hidden="1" customWidth="1"/>
    <col min="7971" max="8192" width="9" style="458"/>
    <col min="8193" max="8193" width="3.375" style="458" customWidth="1"/>
    <col min="8194" max="8194" width="15.625" style="458" customWidth="1"/>
    <col min="8195" max="8195" width="17.625" style="458" customWidth="1"/>
    <col min="8196" max="8196" width="2.625" style="458" bestFit="1" customWidth="1"/>
    <col min="8197" max="8197" width="13.625" style="458" customWidth="1"/>
    <col min="8198" max="8198" width="7.625" style="458" customWidth="1"/>
    <col min="8199" max="8220" width="5.125" style="458" customWidth="1"/>
    <col min="8221" max="8222" width="0" style="458" hidden="1" customWidth="1"/>
    <col min="8223" max="8223" width="7.875" style="458" customWidth="1"/>
    <col min="8224" max="8224" width="15" style="458" customWidth="1"/>
    <col min="8225" max="8226" width="0" style="458" hidden="1" customWidth="1"/>
    <col min="8227" max="8448" width="9" style="458"/>
    <col min="8449" max="8449" width="3.375" style="458" customWidth="1"/>
    <col min="8450" max="8450" width="15.625" style="458" customWidth="1"/>
    <col min="8451" max="8451" width="17.625" style="458" customWidth="1"/>
    <col min="8452" max="8452" width="2.625" style="458" bestFit="1" customWidth="1"/>
    <col min="8453" max="8453" width="13.625" style="458" customWidth="1"/>
    <col min="8454" max="8454" width="7.625" style="458" customWidth="1"/>
    <col min="8455" max="8476" width="5.125" style="458" customWidth="1"/>
    <col min="8477" max="8478" width="0" style="458" hidden="1" customWidth="1"/>
    <col min="8479" max="8479" width="7.875" style="458" customWidth="1"/>
    <col min="8480" max="8480" width="15" style="458" customWidth="1"/>
    <col min="8481" max="8482" width="0" style="458" hidden="1" customWidth="1"/>
    <col min="8483" max="8704" width="9" style="458"/>
    <col min="8705" max="8705" width="3.375" style="458" customWidth="1"/>
    <col min="8706" max="8706" width="15.625" style="458" customWidth="1"/>
    <col min="8707" max="8707" width="17.625" style="458" customWidth="1"/>
    <col min="8708" max="8708" width="2.625" style="458" bestFit="1" customWidth="1"/>
    <col min="8709" max="8709" width="13.625" style="458" customWidth="1"/>
    <col min="8710" max="8710" width="7.625" style="458" customWidth="1"/>
    <col min="8711" max="8732" width="5.125" style="458" customWidth="1"/>
    <col min="8733" max="8734" width="0" style="458" hidden="1" customWidth="1"/>
    <col min="8735" max="8735" width="7.875" style="458" customWidth="1"/>
    <col min="8736" max="8736" width="15" style="458" customWidth="1"/>
    <col min="8737" max="8738" width="0" style="458" hidden="1" customWidth="1"/>
    <col min="8739" max="8960" width="9" style="458"/>
    <col min="8961" max="8961" width="3.375" style="458" customWidth="1"/>
    <col min="8962" max="8962" width="15.625" style="458" customWidth="1"/>
    <col min="8963" max="8963" width="17.625" style="458" customWidth="1"/>
    <col min="8964" max="8964" width="2.625" style="458" bestFit="1" customWidth="1"/>
    <col min="8965" max="8965" width="13.625" style="458" customWidth="1"/>
    <col min="8966" max="8966" width="7.625" style="458" customWidth="1"/>
    <col min="8967" max="8988" width="5.125" style="458" customWidth="1"/>
    <col min="8989" max="8990" width="0" style="458" hidden="1" customWidth="1"/>
    <col min="8991" max="8991" width="7.875" style="458" customWidth="1"/>
    <col min="8992" max="8992" width="15" style="458" customWidth="1"/>
    <col min="8993" max="8994" width="0" style="458" hidden="1" customWidth="1"/>
    <col min="8995" max="9216" width="9" style="458"/>
    <col min="9217" max="9217" width="3.375" style="458" customWidth="1"/>
    <col min="9218" max="9218" width="15.625" style="458" customWidth="1"/>
    <col min="9219" max="9219" width="17.625" style="458" customWidth="1"/>
    <col min="9220" max="9220" width="2.625" style="458" bestFit="1" customWidth="1"/>
    <col min="9221" max="9221" width="13.625" style="458" customWidth="1"/>
    <col min="9222" max="9222" width="7.625" style="458" customWidth="1"/>
    <col min="9223" max="9244" width="5.125" style="458" customWidth="1"/>
    <col min="9245" max="9246" width="0" style="458" hidden="1" customWidth="1"/>
    <col min="9247" max="9247" width="7.875" style="458" customWidth="1"/>
    <col min="9248" max="9248" width="15" style="458" customWidth="1"/>
    <col min="9249" max="9250" width="0" style="458" hidden="1" customWidth="1"/>
    <col min="9251" max="9472" width="9" style="458"/>
    <col min="9473" max="9473" width="3.375" style="458" customWidth="1"/>
    <col min="9474" max="9474" width="15.625" style="458" customWidth="1"/>
    <col min="9475" max="9475" width="17.625" style="458" customWidth="1"/>
    <col min="9476" max="9476" width="2.625" style="458" bestFit="1" customWidth="1"/>
    <col min="9477" max="9477" width="13.625" style="458" customWidth="1"/>
    <col min="9478" max="9478" width="7.625" style="458" customWidth="1"/>
    <col min="9479" max="9500" width="5.125" style="458" customWidth="1"/>
    <col min="9501" max="9502" width="0" style="458" hidden="1" customWidth="1"/>
    <col min="9503" max="9503" width="7.875" style="458" customWidth="1"/>
    <col min="9504" max="9504" width="15" style="458" customWidth="1"/>
    <col min="9505" max="9506" width="0" style="458" hidden="1" customWidth="1"/>
    <col min="9507" max="9728" width="9" style="458"/>
    <col min="9729" max="9729" width="3.375" style="458" customWidth="1"/>
    <col min="9730" max="9730" width="15.625" style="458" customWidth="1"/>
    <col min="9731" max="9731" width="17.625" style="458" customWidth="1"/>
    <col min="9732" max="9732" width="2.625" style="458" bestFit="1" customWidth="1"/>
    <col min="9733" max="9733" width="13.625" style="458" customWidth="1"/>
    <col min="9734" max="9734" width="7.625" style="458" customWidth="1"/>
    <col min="9735" max="9756" width="5.125" style="458" customWidth="1"/>
    <col min="9757" max="9758" width="0" style="458" hidden="1" customWidth="1"/>
    <col min="9759" max="9759" width="7.875" style="458" customWidth="1"/>
    <col min="9760" max="9760" width="15" style="458" customWidth="1"/>
    <col min="9761" max="9762" width="0" style="458" hidden="1" customWidth="1"/>
    <col min="9763" max="9984" width="9" style="458"/>
    <col min="9985" max="9985" width="3.375" style="458" customWidth="1"/>
    <col min="9986" max="9986" width="15.625" style="458" customWidth="1"/>
    <col min="9987" max="9987" width="17.625" style="458" customWidth="1"/>
    <col min="9988" max="9988" width="2.625" style="458" bestFit="1" customWidth="1"/>
    <col min="9989" max="9989" width="13.625" style="458" customWidth="1"/>
    <col min="9990" max="9990" width="7.625" style="458" customWidth="1"/>
    <col min="9991" max="10012" width="5.125" style="458" customWidth="1"/>
    <col min="10013" max="10014" width="0" style="458" hidden="1" customWidth="1"/>
    <col min="10015" max="10015" width="7.875" style="458" customWidth="1"/>
    <col min="10016" max="10016" width="15" style="458" customWidth="1"/>
    <col min="10017" max="10018" width="0" style="458" hidden="1" customWidth="1"/>
    <col min="10019" max="10240" width="9" style="458"/>
    <col min="10241" max="10241" width="3.375" style="458" customWidth="1"/>
    <col min="10242" max="10242" width="15.625" style="458" customWidth="1"/>
    <col min="10243" max="10243" width="17.625" style="458" customWidth="1"/>
    <col min="10244" max="10244" width="2.625" style="458" bestFit="1" customWidth="1"/>
    <col min="10245" max="10245" width="13.625" style="458" customWidth="1"/>
    <col min="10246" max="10246" width="7.625" style="458" customWidth="1"/>
    <col min="10247" max="10268" width="5.125" style="458" customWidth="1"/>
    <col min="10269" max="10270" width="0" style="458" hidden="1" customWidth="1"/>
    <col min="10271" max="10271" width="7.875" style="458" customWidth="1"/>
    <col min="10272" max="10272" width="15" style="458" customWidth="1"/>
    <col min="10273" max="10274" width="0" style="458" hidden="1" customWidth="1"/>
    <col min="10275" max="10496" width="9" style="458"/>
    <col min="10497" max="10497" width="3.375" style="458" customWidth="1"/>
    <col min="10498" max="10498" width="15.625" style="458" customWidth="1"/>
    <col min="10499" max="10499" width="17.625" style="458" customWidth="1"/>
    <col min="10500" max="10500" width="2.625" style="458" bestFit="1" customWidth="1"/>
    <col min="10501" max="10501" width="13.625" style="458" customWidth="1"/>
    <col min="10502" max="10502" width="7.625" style="458" customWidth="1"/>
    <col min="10503" max="10524" width="5.125" style="458" customWidth="1"/>
    <col min="10525" max="10526" width="0" style="458" hidden="1" customWidth="1"/>
    <col min="10527" max="10527" width="7.875" style="458" customWidth="1"/>
    <col min="10528" max="10528" width="15" style="458" customWidth="1"/>
    <col min="10529" max="10530" width="0" style="458" hidden="1" customWidth="1"/>
    <col min="10531" max="10752" width="9" style="458"/>
    <col min="10753" max="10753" width="3.375" style="458" customWidth="1"/>
    <col min="10754" max="10754" width="15.625" style="458" customWidth="1"/>
    <col min="10755" max="10755" width="17.625" style="458" customWidth="1"/>
    <col min="10756" max="10756" width="2.625" style="458" bestFit="1" customWidth="1"/>
    <col min="10757" max="10757" width="13.625" style="458" customWidth="1"/>
    <col min="10758" max="10758" width="7.625" style="458" customWidth="1"/>
    <col min="10759" max="10780" width="5.125" style="458" customWidth="1"/>
    <col min="10781" max="10782" width="0" style="458" hidden="1" customWidth="1"/>
    <col min="10783" max="10783" width="7.875" style="458" customWidth="1"/>
    <col min="10784" max="10784" width="15" style="458" customWidth="1"/>
    <col min="10785" max="10786" width="0" style="458" hidden="1" customWidth="1"/>
    <col min="10787" max="11008" width="9" style="458"/>
    <col min="11009" max="11009" width="3.375" style="458" customWidth="1"/>
    <col min="11010" max="11010" width="15.625" style="458" customWidth="1"/>
    <col min="11011" max="11011" width="17.625" style="458" customWidth="1"/>
    <col min="11012" max="11012" width="2.625" style="458" bestFit="1" customWidth="1"/>
    <col min="11013" max="11013" width="13.625" style="458" customWidth="1"/>
    <col min="11014" max="11014" width="7.625" style="458" customWidth="1"/>
    <col min="11015" max="11036" width="5.125" style="458" customWidth="1"/>
    <col min="11037" max="11038" width="0" style="458" hidden="1" customWidth="1"/>
    <col min="11039" max="11039" width="7.875" style="458" customWidth="1"/>
    <col min="11040" max="11040" width="15" style="458" customWidth="1"/>
    <col min="11041" max="11042" width="0" style="458" hidden="1" customWidth="1"/>
    <col min="11043" max="11264" width="9" style="458"/>
    <col min="11265" max="11265" width="3.375" style="458" customWidth="1"/>
    <col min="11266" max="11266" width="15.625" style="458" customWidth="1"/>
    <col min="11267" max="11267" width="17.625" style="458" customWidth="1"/>
    <col min="11268" max="11268" width="2.625" style="458" bestFit="1" customWidth="1"/>
    <col min="11269" max="11269" width="13.625" style="458" customWidth="1"/>
    <col min="11270" max="11270" width="7.625" style="458" customWidth="1"/>
    <col min="11271" max="11292" width="5.125" style="458" customWidth="1"/>
    <col min="11293" max="11294" width="0" style="458" hidden="1" customWidth="1"/>
    <col min="11295" max="11295" width="7.875" style="458" customWidth="1"/>
    <col min="11296" max="11296" width="15" style="458" customWidth="1"/>
    <col min="11297" max="11298" width="0" style="458" hidden="1" customWidth="1"/>
    <col min="11299" max="11520" width="9" style="458"/>
    <col min="11521" max="11521" width="3.375" style="458" customWidth="1"/>
    <col min="11522" max="11522" width="15.625" style="458" customWidth="1"/>
    <col min="11523" max="11523" width="17.625" style="458" customWidth="1"/>
    <col min="11524" max="11524" width="2.625" style="458" bestFit="1" customWidth="1"/>
    <col min="11525" max="11525" width="13.625" style="458" customWidth="1"/>
    <col min="11526" max="11526" width="7.625" style="458" customWidth="1"/>
    <col min="11527" max="11548" width="5.125" style="458" customWidth="1"/>
    <col min="11549" max="11550" width="0" style="458" hidden="1" customWidth="1"/>
    <col min="11551" max="11551" width="7.875" style="458" customWidth="1"/>
    <col min="11552" max="11552" width="15" style="458" customWidth="1"/>
    <col min="11553" max="11554" width="0" style="458" hidden="1" customWidth="1"/>
    <col min="11555" max="11776" width="9" style="458"/>
    <col min="11777" max="11777" width="3.375" style="458" customWidth="1"/>
    <col min="11778" max="11778" width="15.625" style="458" customWidth="1"/>
    <col min="11779" max="11779" width="17.625" style="458" customWidth="1"/>
    <col min="11780" max="11780" width="2.625" style="458" bestFit="1" customWidth="1"/>
    <col min="11781" max="11781" width="13.625" style="458" customWidth="1"/>
    <col min="11782" max="11782" width="7.625" style="458" customWidth="1"/>
    <col min="11783" max="11804" width="5.125" style="458" customWidth="1"/>
    <col min="11805" max="11806" width="0" style="458" hidden="1" customWidth="1"/>
    <col min="11807" max="11807" width="7.875" style="458" customWidth="1"/>
    <col min="11808" max="11808" width="15" style="458" customWidth="1"/>
    <col min="11809" max="11810" width="0" style="458" hidden="1" customWidth="1"/>
    <col min="11811" max="12032" width="9" style="458"/>
    <col min="12033" max="12033" width="3.375" style="458" customWidth="1"/>
    <col min="12034" max="12034" width="15.625" style="458" customWidth="1"/>
    <col min="12035" max="12035" width="17.625" style="458" customWidth="1"/>
    <col min="12036" max="12036" width="2.625" style="458" bestFit="1" customWidth="1"/>
    <col min="12037" max="12037" width="13.625" style="458" customWidth="1"/>
    <col min="12038" max="12038" width="7.625" style="458" customWidth="1"/>
    <col min="12039" max="12060" width="5.125" style="458" customWidth="1"/>
    <col min="12061" max="12062" width="0" style="458" hidden="1" customWidth="1"/>
    <col min="12063" max="12063" width="7.875" style="458" customWidth="1"/>
    <col min="12064" max="12064" width="15" style="458" customWidth="1"/>
    <col min="12065" max="12066" width="0" style="458" hidden="1" customWidth="1"/>
    <col min="12067" max="12288" width="9" style="458"/>
    <col min="12289" max="12289" width="3.375" style="458" customWidth="1"/>
    <col min="12290" max="12290" width="15.625" style="458" customWidth="1"/>
    <col min="12291" max="12291" width="17.625" style="458" customWidth="1"/>
    <col min="12292" max="12292" width="2.625" style="458" bestFit="1" customWidth="1"/>
    <col min="12293" max="12293" width="13.625" style="458" customWidth="1"/>
    <col min="12294" max="12294" width="7.625" style="458" customWidth="1"/>
    <col min="12295" max="12316" width="5.125" style="458" customWidth="1"/>
    <col min="12317" max="12318" width="0" style="458" hidden="1" customWidth="1"/>
    <col min="12319" max="12319" width="7.875" style="458" customWidth="1"/>
    <col min="12320" max="12320" width="15" style="458" customWidth="1"/>
    <col min="12321" max="12322" width="0" style="458" hidden="1" customWidth="1"/>
    <col min="12323" max="12544" width="9" style="458"/>
    <col min="12545" max="12545" width="3.375" style="458" customWidth="1"/>
    <col min="12546" max="12546" width="15.625" style="458" customWidth="1"/>
    <col min="12547" max="12547" width="17.625" style="458" customWidth="1"/>
    <col min="12548" max="12548" width="2.625" style="458" bestFit="1" customWidth="1"/>
    <col min="12549" max="12549" width="13.625" style="458" customWidth="1"/>
    <col min="12550" max="12550" width="7.625" style="458" customWidth="1"/>
    <col min="12551" max="12572" width="5.125" style="458" customWidth="1"/>
    <col min="12573" max="12574" width="0" style="458" hidden="1" customWidth="1"/>
    <col min="12575" max="12575" width="7.875" style="458" customWidth="1"/>
    <col min="12576" max="12576" width="15" style="458" customWidth="1"/>
    <col min="12577" max="12578" width="0" style="458" hidden="1" customWidth="1"/>
    <col min="12579" max="12800" width="9" style="458"/>
    <col min="12801" max="12801" width="3.375" style="458" customWidth="1"/>
    <col min="12802" max="12802" width="15.625" style="458" customWidth="1"/>
    <col min="12803" max="12803" width="17.625" style="458" customWidth="1"/>
    <col min="12804" max="12804" width="2.625" style="458" bestFit="1" customWidth="1"/>
    <col min="12805" max="12805" width="13.625" style="458" customWidth="1"/>
    <col min="12806" max="12806" width="7.625" style="458" customWidth="1"/>
    <col min="12807" max="12828" width="5.125" style="458" customWidth="1"/>
    <col min="12829" max="12830" width="0" style="458" hidden="1" customWidth="1"/>
    <col min="12831" max="12831" width="7.875" style="458" customWidth="1"/>
    <col min="12832" max="12832" width="15" style="458" customWidth="1"/>
    <col min="12833" max="12834" width="0" style="458" hidden="1" customWidth="1"/>
    <col min="12835" max="13056" width="9" style="458"/>
    <col min="13057" max="13057" width="3.375" style="458" customWidth="1"/>
    <col min="13058" max="13058" width="15.625" style="458" customWidth="1"/>
    <col min="13059" max="13059" width="17.625" style="458" customWidth="1"/>
    <col min="13060" max="13060" width="2.625" style="458" bestFit="1" customWidth="1"/>
    <col min="13061" max="13061" width="13.625" style="458" customWidth="1"/>
    <col min="13062" max="13062" width="7.625" style="458" customWidth="1"/>
    <col min="13063" max="13084" width="5.125" style="458" customWidth="1"/>
    <col min="13085" max="13086" width="0" style="458" hidden="1" customWidth="1"/>
    <col min="13087" max="13087" width="7.875" style="458" customWidth="1"/>
    <col min="13088" max="13088" width="15" style="458" customWidth="1"/>
    <col min="13089" max="13090" width="0" style="458" hidden="1" customWidth="1"/>
    <col min="13091" max="13312" width="9" style="458"/>
    <col min="13313" max="13313" width="3.375" style="458" customWidth="1"/>
    <col min="13314" max="13314" width="15.625" style="458" customWidth="1"/>
    <col min="13315" max="13315" width="17.625" style="458" customWidth="1"/>
    <col min="13316" max="13316" width="2.625" style="458" bestFit="1" customWidth="1"/>
    <col min="13317" max="13317" width="13.625" style="458" customWidth="1"/>
    <col min="13318" max="13318" width="7.625" style="458" customWidth="1"/>
    <col min="13319" max="13340" width="5.125" style="458" customWidth="1"/>
    <col min="13341" max="13342" width="0" style="458" hidden="1" customWidth="1"/>
    <col min="13343" max="13343" width="7.875" style="458" customWidth="1"/>
    <col min="13344" max="13344" width="15" style="458" customWidth="1"/>
    <col min="13345" max="13346" width="0" style="458" hidden="1" customWidth="1"/>
    <col min="13347" max="13568" width="9" style="458"/>
    <col min="13569" max="13569" width="3.375" style="458" customWidth="1"/>
    <col min="13570" max="13570" width="15.625" style="458" customWidth="1"/>
    <col min="13571" max="13571" width="17.625" style="458" customWidth="1"/>
    <col min="13572" max="13572" width="2.625" style="458" bestFit="1" customWidth="1"/>
    <col min="13573" max="13573" width="13.625" style="458" customWidth="1"/>
    <col min="13574" max="13574" width="7.625" style="458" customWidth="1"/>
    <col min="13575" max="13596" width="5.125" style="458" customWidth="1"/>
    <col min="13597" max="13598" width="0" style="458" hidden="1" customWidth="1"/>
    <col min="13599" max="13599" width="7.875" style="458" customWidth="1"/>
    <col min="13600" max="13600" width="15" style="458" customWidth="1"/>
    <col min="13601" max="13602" width="0" style="458" hidden="1" customWidth="1"/>
    <col min="13603" max="13824" width="9" style="458"/>
    <col min="13825" max="13825" width="3.375" style="458" customWidth="1"/>
    <col min="13826" max="13826" width="15.625" style="458" customWidth="1"/>
    <col min="13827" max="13827" width="17.625" style="458" customWidth="1"/>
    <col min="13828" max="13828" width="2.625" style="458" bestFit="1" customWidth="1"/>
    <col min="13829" max="13829" width="13.625" style="458" customWidth="1"/>
    <col min="13830" max="13830" width="7.625" style="458" customWidth="1"/>
    <col min="13831" max="13852" width="5.125" style="458" customWidth="1"/>
    <col min="13853" max="13854" width="0" style="458" hidden="1" customWidth="1"/>
    <col min="13855" max="13855" width="7.875" style="458" customWidth="1"/>
    <col min="13856" max="13856" width="15" style="458" customWidth="1"/>
    <col min="13857" max="13858" width="0" style="458" hidden="1" customWidth="1"/>
    <col min="13859" max="14080" width="9" style="458"/>
    <col min="14081" max="14081" width="3.375" style="458" customWidth="1"/>
    <col min="14082" max="14082" width="15.625" style="458" customWidth="1"/>
    <col min="14083" max="14083" width="17.625" style="458" customWidth="1"/>
    <col min="14084" max="14084" width="2.625" style="458" bestFit="1" customWidth="1"/>
    <col min="14085" max="14085" width="13.625" style="458" customWidth="1"/>
    <col min="14086" max="14086" width="7.625" style="458" customWidth="1"/>
    <col min="14087" max="14108" width="5.125" style="458" customWidth="1"/>
    <col min="14109" max="14110" width="0" style="458" hidden="1" customWidth="1"/>
    <col min="14111" max="14111" width="7.875" style="458" customWidth="1"/>
    <col min="14112" max="14112" width="15" style="458" customWidth="1"/>
    <col min="14113" max="14114" width="0" style="458" hidden="1" customWidth="1"/>
    <col min="14115" max="14336" width="9" style="458"/>
    <col min="14337" max="14337" width="3.375" style="458" customWidth="1"/>
    <col min="14338" max="14338" width="15.625" style="458" customWidth="1"/>
    <col min="14339" max="14339" width="17.625" style="458" customWidth="1"/>
    <col min="14340" max="14340" width="2.625" style="458" bestFit="1" customWidth="1"/>
    <col min="14341" max="14341" width="13.625" style="458" customWidth="1"/>
    <col min="14342" max="14342" width="7.625" style="458" customWidth="1"/>
    <col min="14343" max="14364" width="5.125" style="458" customWidth="1"/>
    <col min="14365" max="14366" width="0" style="458" hidden="1" customWidth="1"/>
    <col min="14367" max="14367" width="7.875" style="458" customWidth="1"/>
    <col min="14368" max="14368" width="15" style="458" customWidth="1"/>
    <col min="14369" max="14370" width="0" style="458" hidden="1" customWidth="1"/>
    <col min="14371" max="14592" width="9" style="458"/>
    <col min="14593" max="14593" width="3.375" style="458" customWidth="1"/>
    <col min="14594" max="14594" width="15.625" style="458" customWidth="1"/>
    <col min="14595" max="14595" width="17.625" style="458" customWidth="1"/>
    <col min="14596" max="14596" width="2.625" style="458" bestFit="1" customWidth="1"/>
    <col min="14597" max="14597" width="13.625" style="458" customWidth="1"/>
    <col min="14598" max="14598" width="7.625" style="458" customWidth="1"/>
    <col min="14599" max="14620" width="5.125" style="458" customWidth="1"/>
    <col min="14621" max="14622" width="0" style="458" hidden="1" customWidth="1"/>
    <col min="14623" max="14623" width="7.875" style="458" customWidth="1"/>
    <col min="14624" max="14624" width="15" style="458" customWidth="1"/>
    <col min="14625" max="14626" width="0" style="458" hidden="1" customWidth="1"/>
    <col min="14627" max="14848" width="9" style="458"/>
    <col min="14849" max="14849" width="3.375" style="458" customWidth="1"/>
    <col min="14850" max="14850" width="15.625" style="458" customWidth="1"/>
    <col min="14851" max="14851" width="17.625" style="458" customWidth="1"/>
    <col min="14852" max="14852" width="2.625" style="458" bestFit="1" customWidth="1"/>
    <col min="14853" max="14853" width="13.625" style="458" customWidth="1"/>
    <col min="14854" max="14854" width="7.625" style="458" customWidth="1"/>
    <col min="14855" max="14876" width="5.125" style="458" customWidth="1"/>
    <col min="14877" max="14878" width="0" style="458" hidden="1" customWidth="1"/>
    <col min="14879" max="14879" width="7.875" style="458" customWidth="1"/>
    <col min="14880" max="14880" width="15" style="458" customWidth="1"/>
    <col min="14881" max="14882" width="0" style="458" hidden="1" customWidth="1"/>
    <col min="14883" max="15104" width="9" style="458"/>
    <col min="15105" max="15105" width="3.375" style="458" customWidth="1"/>
    <col min="15106" max="15106" width="15.625" style="458" customWidth="1"/>
    <col min="15107" max="15107" width="17.625" style="458" customWidth="1"/>
    <col min="15108" max="15108" width="2.625" style="458" bestFit="1" customWidth="1"/>
    <col min="15109" max="15109" width="13.625" style="458" customWidth="1"/>
    <col min="15110" max="15110" width="7.625" style="458" customWidth="1"/>
    <col min="15111" max="15132" width="5.125" style="458" customWidth="1"/>
    <col min="15133" max="15134" width="0" style="458" hidden="1" customWidth="1"/>
    <col min="15135" max="15135" width="7.875" style="458" customWidth="1"/>
    <col min="15136" max="15136" width="15" style="458" customWidth="1"/>
    <col min="15137" max="15138" width="0" style="458" hidden="1" customWidth="1"/>
    <col min="15139" max="15360" width="9" style="458"/>
    <col min="15361" max="15361" width="3.375" style="458" customWidth="1"/>
    <col min="15362" max="15362" width="15.625" style="458" customWidth="1"/>
    <col min="15363" max="15363" width="17.625" style="458" customWidth="1"/>
    <col min="15364" max="15364" width="2.625" style="458" bestFit="1" customWidth="1"/>
    <col min="15365" max="15365" width="13.625" style="458" customWidth="1"/>
    <col min="15366" max="15366" width="7.625" style="458" customWidth="1"/>
    <col min="15367" max="15388" width="5.125" style="458" customWidth="1"/>
    <col min="15389" max="15390" width="0" style="458" hidden="1" customWidth="1"/>
    <col min="15391" max="15391" width="7.875" style="458" customWidth="1"/>
    <col min="15392" max="15392" width="15" style="458" customWidth="1"/>
    <col min="15393" max="15394" width="0" style="458" hidden="1" customWidth="1"/>
    <col min="15395" max="15616" width="9" style="458"/>
    <col min="15617" max="15617" width="3.375" style="458" customWidth="1"/>
    <col min="15618" max="15618" width="15.625" style="458" customWidth="1"/>
    <col min="15619" max="15619" width="17.625" style="458" customWidth="1"/>
    <col min="15620" max="15620" width="2.625" style="458" bestFit="1" customWidth="1"/>
    <col min="15621" max="15621" width="13.625" style="458" customWidth="1"/>
    <col min="15622" max="15622" width="7.625" style="458" customWidth="1"/>
    <col min="15623" max="15644" width="5.125" style="458" customWidth="1"/>
    <col min="15645" max="15646" width="0" style="458" hidden="1" customWidth="1"/>
    <col min="15647" max="15647" width="7.875" style="458" customWidth="1"/>
    <col min="15648" max="15648" width="15" style="458" customWidth="1"/>
    <col min="15649" max="15650" width="0" style="458" hidden="1" customWidth="1"/>
    <col min="15651" max="15872" width="9" style="458"/>
    <col min="15873" max="15873" width="3.375" style="458" customWidth="1"/>
    <col min="15874" max="15874" width="15.625" style="458" customWidth="1"/>
    <col min="15875" max="15875" width="17.625" style="458" customWidth="1"/>
    <col min="15876" max="15876" width="2.625" style="458" bestFit="1" customWidth="1"/>
    <col min="15877" max="15877" width="13.625" style="458" customWidth="1"/>
    <col min="15878" max="15878" width="7.625" style="458" customWidth="1"/>
    <col min="15879" max="15900" width="5.125" style="458" customWidth="1"/>
    <col min="15901" max="15902" width="0" style="458" hidden="1" customWidth="1"/>
    <col min="15903" max="15903" width="7.875" style="458" customWidth="1"/>
    <col min="15904" max="15904" width="15" style="458" customWidth="1"/>
    <col min="15905" max="15906" width="0" style="458" hidden="1" customWidth="1"/>
    <col min="15907" max="16128" width="9" style="458"/>
    <col min="16129" max="16129" width="3.375" style="458" customWidth="1"/>
    <col min="16130" max="16130" width="15.625" style="458" customWidth="1"/>
    <col min="16131" max="16131" width="17.625" style="458" customWidth="1"/>
    <col min="16132" max="16132" width="2.625" style="458" bestFit="1" customWidth="1"/>
    <col min="16133" max="16133" width="13.625" style="458" customWidth="1"/>
    <col min="16134" max="16134" width="7.625" style="458" customWidth="1"/>
    <col min="16135" max="16156" width="5.125" style="458" customWidth="1"/>
    <col min="16157" max="16158" width="0" style="458" hidden="1" customWidth="1"/>
    <col min="16159" max="16159" width="7.875" style="458" customWidth="1"/>
    <col min="16160" max="16160" width="15" style="458" customWidth="1"/>
    <col min="16161" max="16162" width="0" style="458" hidden="1" customWidth="1"/>
    <col min="16163" max="16384" width="9" style="458"/>
  </cols>
  <sheetData>
    <row r="1" spans="2:34" ht="16.5" customHeight="1">
      <c r="AE1" s="1236" t="s">
        <v>235</v>
      </c>
      <c r="AF1" s="1236"/>
    </row>
    <row r="2" spans="2:34" ht="18.75" customHeight="1">
      <c r="B2" s="459" t="s">
        <v>236</v>
      </c>
      <c r="C2" s="459"/>
      <c r="D2" s="459"/>
      <c r="E2" s="459"/>
      <c r="F2" s="459"/>
      <c r="G2" s="459"/>
      <c r="H2" s="459"/>
      <c r="I2" s="459"/>
      <c r="J2" s="459"/>
      <c r="K2" s="459"/>
      <c r="S2" s="459"/>
      <c r="T2" s="459"/>
      <c r="U2" s="459"/>
      <c r="V2" s="459"/>
      <c r="W2" s="459"/>
      <c r="X2" s="459"/>
      <c r="Y2" s="459"/>
      <c r="Z2" s="459"/>
      <c r="AA2" s="459"/>
      <c r="AB2" s="459"/>
      <c r="AC2" s="459"/>
      <c r="AD2" s="459"/>
      <c r="AE2" s="459"/>
      <c r="AF2" s="459"/>
    </row>
    <row r="3" spans="2:34" ht="18.75" customHeight="1">
      <c r="H3" s="460"/>
      <c r="J3" s="460"/>
      <c r="L3" s="460"/>
      <c r="N3" s="460"/>
      <c r="P3" s="460"/>
      <c r="R3" s="460"/>
      <c r="T3" s="460"/>
      <c r="V3" s="460"/>
      <c r="X3" s="460"/>
      <c r="Z3" s="460"/>
      <c r="AB3" s="460"/>
      <c r="AD3" s="460"/>
      <c r="AE3" s="460"/>
    </row>
    <row r="4" spans="2:34" ht="18.75" customHeight="1">
      <c r="H4" s="460"/>
      <c r="J4" s="460"/>
      <c r="L4" s="460"/>
      <c r="N4" s="460"/>
      <c r="P4" s="460"/>
      <c r="R4" s="460"/>
      <c r="T4" s="460"/>
      <c r="V4" s="460"/>
      <c r="X4" s="460"/>
      <c r="Z4" s="460"/>
      <c r="AB4" s="460"/>
      <c r="AD4" s="460"/>
      <c r="AE4" s="460"/>
    </row>
    <row r="5" spans="2:34" ht="18.75" customHeight="1">
      <c r="B5" s="1237" t="s">
        <v>237</v>
      </c>
      <c r="C5" s="1237"/>
      <c r="D5" s="461" t="s">
        <v>238</v>
      </c>
      <c r="E5" s="1238"/>
      <c r="F5" s="1238"/>
      <c r="G5" s="1238"/>
      <c r="H5" s="1238"/>
      <c r="I5" s="1238"/>
      <c r="J5" s="1238"/>
      <c r="K5" s="1238"/>
      <c r="L5" s="1238"/>
      <c r="N5" s="462" t="s">
        <v>239</v>
      </c>
      <c r="O5" s="462"/>
      <c r="P5" s="463">
        <v>1</v>
      </c>
      <c r="Q5" s="462" t="s">
        <v>240</v>
      </c>
      <c r="R5" s="462"/>
      <c r="S5" s="462"/>
      <c r="T5" s="462"/>
      <c r="U5" s="462"/>
      <c r="V5" s="462"/>
      <c r="W5" s="462"/>
      <c r="X5" s="462"/>
      <c r="Y5" s="462"/>
      <c r="Z5" s="462"/>
      <c r="AA5" s="462"/>
      <c r="AB5" s="464"/>
      <c r="AC5" s="462"/>
      <c r="AD5" s="464"/>
      <c r="AE5" s="464"/>
      <c r="AF5" s="462"/>
    </row>
    <row r="6" spans="2:34" ht="18.75" customHeight="1">
      <c r="B6" s="1224" t="s">
        <v>241</v>
      </c>
      <c r="C6" s="1224"/>
      <c r="D6" s="465" t="s">
        <v>238</v>
      </c>
      <c r="E6" s="1226"/>
      <c r="F6" s="1226"/>
      <c r="G6" s="1226"/>
      <c r="H6" s="1226"/>
      <c r="I6" s="1226"/>
      <c r="J6" s="1226"/>
      <c r="K6" s="1226"/>
      <c r="L6" s="1226"/>
      <c r="N6" s="462"/>
      <c r="O6" s="462"/>
      <c r="P6" s="463">
        <v>2</v>
      </c>
      <c r="Q6" s="462" t="s">
        <v>242</v>
      </c>
      <c r="R6" s="462"/>
      <c r="S6" s="462"/>
      <c r="T6" s="462"/>
      <c r="U6" s="462"/>
      <c r="V6" s="462"/>
      <c r="W6" s="462"/>
      <c r="X6" s="462"/>
      <c r="Y6" s="462"/>
      <c r="Z6" s="462"/>
      <c r="AA6" s="462"/>
      <c r="AB6" s="464"/>
      <c r="AC6" s="462"/>
      <c r="AD6" s="464"/>
      <c r="AE6" s="464"/>
      <c r="AF6" s="462"/>
    </row>
    <row r="7" spans="2:34" ht="18.75" customHeight="1">
      <c r="B7" s="1224" t="s">
        <v>243</v>
      </c>
      <c r="C7" s="1224"/>
      <c r="D7" s="465" t="s">
        <v>238</v>
      </c>
      <c r="E7" s="1239"/>
      <c r="F7" s="1239"/>
      <c r="G7" s="1239"/>
      <c r="H7" s="1239"/>
      <c r="I7" s="1239"/>
      <c r="J7" s="1239"/>
      <c r="K7" s="1239"/>
      <c r="L7" s="1239"/>
      <c r="N7" s="462"/>
      <c r="O7" s="462"/>
      <c r="P7" s="463">
        <v>3</v>
      </c>
      <c r="Q7" s="462" t="s">
        <v>244</v>
      </c>
      <c r="R7" s="462"/>
      <c r="S7" s="462"/>
      <c r="T7" s="462"/>
      <c r="U7" s="462"/>
      <c r="V7" s="462"/>
      <c r="W7" s="462"/>
      <c r="X7" s="462"/>
      <c r="Y7" s="462"/>
      <c r="Z7" s="462"/>
      <c r="AA7" s="462"/>
      <c r="AB7" s="464"/>
      <c r="AC7" s="462"/>
      <c r="AD7" s="464"/>
      <c r="AE7" s="464"/>
      <c r="AF7" s="462"/>
    </row>
    <row r="8" spans="2:34" ht="18.75" customHeight="1">
      <c r="B8" s="1224" t="s">
        <v>245</v>
      </c>
      <c r="C8" s="1224"/>
      <c r="D8" s="465" t="s">
        <v>238</v>
      </c>
      <c r="E8" s="466">
        <v>28</v>
      </c>
      <c r="F8" s="467" t="s">
        <v>246</v>
      </c>
      <c r="G8" s="1225"/>
      <c r="H8" s="1225"/>
      <c r="I8" s="1225"/>
      <c r="J8" s="1225"/>
      <c r="K8" s="1225"/>
      <c r="L8" s="1225"/>
      <c r="N8" s="462"/>
      <c r="O8" s="462"/>
      <c r="P8" s="463"/>
      <c r="Q8" s="462" t="s">
        <v>247</v>
      </c>
      <c r="R8" s="462"/>
      <c r="S8" s="462"/>
      <c r="T8" s="462"/>
      <c r="U8" s="462"/>
      <c r="V8" s="462"/>
      <c r="W8" s="462"/>
      <c r="X8" s="462"/>
      <c r="Y8" s="462"/>
      <c r="Z8" s="462"/>
      <c r="AA8" s="462"/>
      <c r="AB8" s="464"/>
      <c r="AC8" s="462"/>
      <c r="AD8" s="464"/>
      <c r="AE8" s="464"/>
      <c r="AF8" s="462"/>
    </row>
    <row r="9" spans="2:34" ht="18.75" customHeight="1">
      <c r="B9" s="467" t="s">
        <v>248</v>
      </c>
      <c r="C9" s="467"/>
      <c r="D9" s="467" t="s">
        <v>238</v>
      </c>
      <c r="E9" s="466">
        <v>29</v>
      </c>
      <c r="F9" s="467" t="s">
        <v>246</v>
      </c>
      <c r="G9" s="1226" t="s">
        <v>249</v>
      </c>
      <c r="H9" s="1226"/>
      <c r="I9" s="1226"/>
      <c r="J9" s="1226"/>
      <c r="K9" s="1226"/>
      <c r="L9" s="1226"/>
      <c r="N9" s="462"/>
      <c r="O9" s="462"/>
      <c r="P9" s="463">
        <v>4</v>
      </c>
      <c r="Q9" s="462" t="s">
        <v>250</v>
      </c>
      <c r="R9" s="462"/>
      <c r="S9" s="462"/>
      <c r="T9" s="462"/>
      <c r="U9" s="462"/>
      <c r="V9" s="462"/>
      <c r="W9" s="462"/>
      <c r="X9" s="462"/>
      <c r="Y9" s="462"/>
      <c r="Z9" s="462"/>
      <c r="AA9" s="462"/>
      <c r="AB9" s="464"/>
      <c r="AC9" s="462"/>
      <c r="AD9" s="464"/>
      <c r="AE9" s="464"/>
      <c r="AF9" s="462"/>
      <c r="AH9" s="458" t="s">
        <v>251</v>
      </c>
    </row>
    <row r="10" spans="2:34" ht="18.75" customHeight="1">
      <c r="B10" s="468"/>
      <c r="C10" s="468"/>
      <c r="D10" s="468"/>
      <c r="E10" s="469"/>
      <c r="F10" s="469"/>
      <c r="K10" s="462"/>
      <c r="L10" s="464"/>
      <c r="N10" s="462"/>
      <c r="O10" s="464"/>
      <c r="P10" s="463" t="s">
        <v>252</v>
      </c>
      <c r="Q10" s="462" t="s">
        <v>253</v>
      </c>
      <c r="R10" s="462"/>
      <c r="S10" s="464"/>
      <c r="T10" s="462"/>
      <c r="U10" s="464"/>
      <c r="V10" s="464"/>
      <c r="W10" s="462"/>
      <c r="X10" s="464"/>
      <c r="Y10" s="462"/>
      <c r="Z10" s="464"/>
      <c r="AA10" s="462"/>
      <c r="AB10" s="464"/>
      <c r="AC10" s="462"/>
      <c r="AD10" s="464"/>
      <c r="AE10" s="464"/>
      <c r="AF10" s="462"/>
      <c r="AH10" s="458" t="s">
        <v>254</v>
      </c>
    </row>
    <row r="11" spans="2:34" ht="18.75" customHeight="1">
      <c r="B11" s="468"/>
      <c r="C11" s="468"/>
      <c r="D11" s="468"/>
      <c r="E11" s="469"/>
      <c r="F11" s="469"/>
      <c r="K11" s="462"/>
      <c r="L11" s="464"/>
      <c r="N11" s="462"/>
      <c r="O11" s="464"/>
      <c r="P11" s="463"/>
      <c r="Q11" s="462" t="s">
        <v>255</v>
      </c>
      <c r="R11" s="462"/>
      <c r="S11" s="464"/>
      <c r="T11" s="462"/>
      <c r="U11" s="464"/>
      <c r="V11" s="464"/>
      <c r="W11" s="462"/>
      <c r="X11" s="464"/>
      <c r="Y11" s="462"/>
      <c r="Z11" s="464"/>
      <c r="AA11" s="462"/>
      <c r="AB11" s="464"/>
      <c r="AC11" s="462"/>
      <c r="AD11" s="464"/>
      <c r="AE11" s="464"/>
      <c r="AF11" s="462"/>
      <c r="AH11" s="458" t="s">
        <v>256</v>
      </c>
    </row>
    <row r="12" spans="2:34" ht="18.75" customHeight="1" thickBot="1">
      <c r="B12" s="464"/>
      <c r="C12" s="462"/>
      <c r="D12" s="462"/>
      <c r="E12" s="462"/>
      <c r="F12" s="462"/>
      <c r="G12" s="462"/>
      <c r="H12" s="464"/>
      <c r="I12" s="462"/>
      <c r="J12" s="464"/>
      <c r="K12" s="462"/>
      <c r="L12" s="464"/>
      <c r="M12" s="462"/>
      <c r="N12" s="464"/>
      <c r="O12" s="462"/>
      <c r="P12" s="464"/>
      <c r="Q12" s="462"/>
      <c r="R12" s="464"/>
      <c r="S12" s="462"/>
      <c r="T12" s="464"/>
      <c r="U12" s="462"/>
      <c r="V12" s="464"/>
      <c r="W12" s="462"/>
      <c r="X12" s="464"/>
      <c r="Y12" s="462"/>
      <c r="Z12" s="464"/>
      <c r="AA12" s="462"/>
      <c r="AB12" s="464"/>
      <c r="AC12" s="462"/>
      <c r="AD12" s="464"/>
      <c r="AE12" s="464"/>
      <c r="AF12" s="462"/>
      <c r="AH12" s="458" t="s">
        <v>257</v>
      </c>
    </row>
    <row r="13" spans="2:34" ht="27.75" customHeight="1">
      <c r="B13" s="1227" t="s">
        <v>258</v>
      </c>
      <c r="C13" s="1229" t="s">
        <v>4</v>
      </c>
      <c r="D13" s="1230"/>
      <c r="E13" s="1233" t="s">
        <v>259</v>
      </c>
      <c r="F13" s="1234"/>
      <c r="G13" s="1235" t="s">
        <v>260</v>
      </c>
      <c r="H13" s="1212"/>
      <c r="I13" s="1211" t="s">
        <v>261</v>
      </c>
      <c r="J13" s="1212"/>
      <c r="K13" s="1211" t="s">
        <v>262</v>
      </c>
      <c r="L13" s="1212"/>
      <c r="M13" s="1211" t="s">
        <v>263</v>
      </c>
      <c r="N13" s="1212"/>
      <c r="O13" s="1211" t="s">
        <v>264</v>
      </c>
      <c r="P13" s="1212"/>
      <c r="Q13" s="1211" t="s">
        <v>265</v>
      </c>
      <c r="R13" s="1212"/>
      <c r="S13" s="1211" t="s">
        <v>266</v>
      </c>
      <c r="T13" s="1212"/>
      <c r="U13" s="1211" t="s">
        <v>267</v>
      </c>
      <c r="V13" s="1212"/>
      <c r="W13" s="1211" t="s">
        <v>268</v>
      </c>
      <c r="X13" s="1212"/>
      <c r="Y13" s="1211" t="s">
        <v>269</v>
      </c>
      <c r="Z13" s="1212"/>
      <c r="AA13" s="1211" t="s">
        <v>270</v>
      </c>
      <c r="AB13" s="1212"/>
      <c r="AC13" s="1213" t="s">
        <v>271</v>
      </c>
      <c r="AD13" s="1214"/>
      <c r="AE13" s="1215" t="s">
        <v>206</v>
      </c>
      <c r="AF13" s="1217" t="s">
        <v>272</v>
      </c>
      <c r="AH13" s="458" t="s">
        <v>273</v>
      </c>
    </row>
    <row r="14" spans="2:34" ht="51" customHeight="1" thickBot="1">
      <c r="B14" s="1228"/>
      <c r="C14" s="1231"/>
      <c r="D14" s="1232"/>
      <c r="E14" s="470" t="s">
        <v>274</v>
      </c>
      <c r="F14" s="471" t="s">
        <v>275</v>
      </c>
      <c r="G14" s="472" t="s">
        <v>276</v>
      </c>
      <c r="H14" s="473" t="s">
        <v>209</v>
      </c>
      <c r="I14" s="474" t="s">
        <v>276</v>
      </c>
      <c r="J14" s="475" t="s">
        <v>209</v>
      </c>
      <c r="K14" s="472" t="s">
        <v>276</v>
      </c>
      <c r="L14" s="475" t="s">
        <v>209</v>
      </c>
      <c r="M14" s="472" t="s">
        <v>276</v>
      </c>
      <c r="N14" s="473" t="s">
        <v>209</v>
      </c>
      <c r="O14" s="474" t="s">
        <v>276</v>
      </c>
      <c r="P14" s="475" t="s">
        <v>209</v>
      </c>
      <c r="Q14" s="472" t="s">
        <v>276</v>
      </c>
      <c r="R14" s="475" t="s">
        <v>209</v>
      </c>
      <c r="S14" s="472" t="s">
        <v>276</v>
      </c>
      <c r="T14" s="473" t="s">
        <v>209</v>
      </c>
      <c r="U14" s="474" t="s">
        <v>276</v>
      </c>
      <c r="V14" s="473" t="s">
        <v>209</v>
      </c>
      <c r="W14" s="474" t="s">
        <v>276</v>
      </c>
      <c r="X14" s="473" t="s">
        <v>209</v>
      </c>
      <c r="Y14" s="474" t="s">
        <v>276</v>
      </c>
      <c r="Z14" s="475" t="s">
        <v>209</v>
      </c>
      <c r="AA14" s="472" t="s">
        <v>276</v>
      </c>
      <c r="AB14" s="473" t="s">
        <v>209</v>
      </c>
      <c r="AC14" s="474" t="s">
        <v>276</v>
      </c>
      <c r="AD14" s="475" t="s">
        <v>209</v>
      </c>
      <c r="AE14" s="1216"/>
      <c r="AF14" s="1218"/>
    </row>
    <row r="15" spans="2:34" ht="18" customHeight="1">
      <c r="B15" s="476"/>
      <c r="C15" s="1219"/>
      <c r="D15" s="1220"/>
      <c r="E15" s="477"/>
      <c r="F15" s="478"/>
      <c r="G15" s="479"/>
      <c r="H15" s="480" t="str">
        <f t="shared" ref="H15:H29" si="0">IF($E15=0,"－",IF(DATE(2016,3,31)&gt;=$E15,"○","×"))</f>
        <v>－</v>
      </c>
      <c r="I15" s="481"/>
      <c r="J15" s="482" t="str">
        <f t="shared" ref="J15:J29" si="1">IF($E15=0,"－",IF(DATE(2016,4,30)&gt;=$E15,"○","×"))</f>
        <v>－</v>
      </c>
      <c r="K15" s="479"/>
      <c r="L15" s="482" t="str">
        <f t="shared" ref="L15:L29" si="2">IF($E15=0,"－",IF(DATE(2016,5,31)&gt;=$E15,"○","×"))</f>
        <v>－</v>
      </c>
      <c r="M15" s="479"/>
      <c r="N15" s="480" t="str">
        <f t="shared" ref="N15:N29" si="3">IF($E15=0,"－",IF(DATE(2016,6,30)&gt;=$E15,"○","×"))</f>
        <v>－</v>
      </c>
      <c r="O15" s="481"/>
      <c r="P15" s="482" t="str">
        <f t="shared" ref="P15:P29" si="4">IF($E15=0,"－",IF(DATE(2016,7,31)&gt;=$E15,"○","×"))</f>
        <v>－</v>
      </c>
      <c r="Q15" s="479"/>
      <c r="R15" s="482" t="str">
        <f t="shared" ref="R15:R29" si="5">IF($E15=0,"－",IF(DATE(2016,8,31)&gt;=$E15,"○","×"))</f>
        <v>－</v>
      </c>
      <c r="S15" s="479"/>
      <c r="T15" s="480" t="str">
        <f t="shared" ref="T15:T29" si="6">IF($E15=0,"－",IF(DATE(2016,9,30)&gt;=$E15,"○","×"))</f>
        <v>－</v>
      </c>
      <c r="U15" s="481"/>
      <c r="V15" s="480" t="str">
        <f t="shared" ref="V15:V29" si="7">IF($E15=0,"－",IF(DATE(2016,10,31)&gt;=$E15,"○","×"))</f>
        <v>－</v>
      </c>
      <c r="W15" s="481"/>
      <c r="X15" s="480" t="str">
        <f t="shared" ref="X15:X29" si="8">IF($E15=0,"－",IF(DATE(2016,11,30)&gt;=$E15,"○","×"))</f>
        <v>－</v>
      </c>
      <c r="Y15" s="481"/>
      <c r="Z15" s="482" t="str">
        <f t="shared" ref="Z15:Z29" si="9">IF($E15=0,"－",IF(DATE(2016,12,31)&gt;=$E15,"○","×"))</f>
        <v>－</v>
      </c>
      <c r="AA15" s="479"/>
      <c r="AB15" s="480" t="str">
        <f t="shared" ref="AB15:AB29" si="10">IF($E15=0,"－",IF(DATE(2017,1,31)&gt;=$E15,"○","×"))</f>
        <v>－</v>
      </c>
      <c r="AC15" s="483"/>
      <c r="AD15" s="482" t="str">
        <f t="shared" ref="AD15:AD29" si="11">IF($E15=0,"－",IF(DATE(2015,2,29)&gt;=$E15,"○","×"))</f>
        <v>－</v>
      </c>
      <c r="AE15" s="484"/>
      <c r="AF15" s="1221"/>
      <c r="AG15" s="485"/>
    </row>
    <row r="16" spans="2:34" ht="18" customHeight="1">
      <c r="B16" s="486"/>
      <c r="C16" s="1204"/>
      <c r="D16" s="1205"/>
      <c r="E16" s="487"/>
      <c r="F16" s="488"/>
      <c r="G16" s="489"/>
      <c r="H16" s="480" t="str">
        <f t="shared" si="0"/>
        <v>－</v>
      </c>
      <c r="I16" s="490"/>
      <c r="J16" s="482" t="str">
        <f t="shared" si="1"/>
        <v>－</v>
      </c>
      <c r="K16" s="489"/>
      <c r="L16" s="482" t="str">
        <f t="shared" si="2"/>
        <v>－</v>
      </c>
      <c r="M16" s="489"/>
      <c r="N16" s="480" t="str">
        <f t="shared" si="3"/>
        <v>－</v>
      </c>
      <c r="O16" s="490"/>
      <c r="P16" s="482" t="str">
        <f t="shared" si="4"/>
        <v>－</v>
      </c>
      <c r="Q16" s="489"/>
      <c r="R16" s="482" t="str">
        <f t="shared" si="5"/>
        <v>－</v>
      </c>
      <c r="S16" s="489"/>
      <c r="T16" s="480" t="str">
        <f t="shared" si="6"/>
        <v>－</v>
      </c>
      <c r="U16" s="490"/>
      <c r="V16" s="480" t="str">
        <f t="shared" si="7"/>
        <v>－</v>
      </c>
      <c r="W16" s="490"/>
      <c r="X16" s="480" t="str">
        <f t="shared" si="8"/>
        <v>－</v>
      </c>
      <c r="Y16" s="490"/>
      <c r="Z16" s="482" t="str">
        <f t="shared" si="9"/>
        <v>－</v>
      </c>
      <c r="AA16" s="489"/>
      <c r="AB16" s="480" t="str">
        <f t="shared" si="10"/>
        <v>－</v>
      </c>
      <c r="AC16" s="491"/>
      <c r="AD16" s="482" t="str">
        <f t="shared" si="11"/>
        <v>－</v>
      </c>
      <c r="AE16" s="484"/>
      <c r="AF16" s="1222"/>
      <c r="AG16" s="485"/>
    </row>
    <row r="17" spans="2:33" ht="18" customHeight="1">
      <c r="B17" s="486"/>
      <c r="C17" s="1204"/>
      <c r="D17" s="1205"/>
      <c r="E17" s="492"/>
      <c r="F17" s="488"/>
      <c r="G17" s="489"/>
      <c r="H17" s="480" t="str">
        <f t="shared" si="0"/>
        <v>－</v>
      </c>
      <c r="I17" s="490"/>
      <c r="J17" s="482" t="str">
        <f t="shared" si="1"/>
        <v>－</v>
      </c>
      <c r="K17" s="489"/>
      <c r="L17" s="482" t="str">
        <f t="shared" si="2"/>
        <v>－</v>
      </c>
      <c r="M17" s="489"/>
      <c r="N17" s="480" t="str">
        <f t="shared" si="3"/>
        <v>－</v>
      </c>
      <c r="O17" s="490"/>
      <c r="P17" s="482" t="str">
        <f t="shared" si="4"/>
        <v>－</v>
      </c>
      <c r="Q17" s="489"/>
      <c r="R17" s="482" t="str">
        <f t="shared" si="5"/>
        <v>－</v>
      </c>
      <c r="S17" s="489"/>
      <c r="T17" s="480" t="str">
        <f t="shared" si="6"/>
        <v>－</v>
      </c>
      <c r="U17" s="490"/>
      <c r="V17" s="480" t="str">
        <f t="shared" si="7"/>
        <v>－</v>
      </c>
      <c r="W17" s="490"/>
      <c r="X17" s="480" t="str">
        <f t="shared" si="8"/>
        <v>－</v>
      </c>
      <c r="Y17" s="490"/>
      <c r="Z17" s="482" t="str">
        <f t="shared" si="9"/>
        <v>－</v>
      </c>
      <c r="AA17" s="489"/>
      <c r="AB17" s="480" t="str">
        <f t="shared" si="10"/>
        <v>－</v>
      </c>
      <c r="AC17" s="491"/>
      <c r="AD17" s="482" t="str">
        <f t="shared" si="11"/>
        <v>－</v>
      </c>
      <c r="AE17" s="484"/>
      <c r="AF17" s="1222"/>
      <c r="AG17" s="485"/>
    </row>
    <row r="18" spans="2:33" ht="18" customHeight="1">
      <c r="B18" s="486"/>
      <c r="C18" s="1204"/>
      <c r="D18" s="1205"/>
      <c r="E18" s="492"/>
      <c r="F18" s="488"/>
      <c r="G18" s="489"/>
      <c r="H18" s="480" t="str">
        <f t="shared" si="0"/>
        <v>－</v>
      </c>
      <c r="I18" s="490"/>
      <c r="J18" s="482" t="str">
        <f t="shared" si="1"/>
        <v>－</v>
      </c>
      <c r="K18" s="489"/>
      <c r="L18" s="482" t="str">
        <f t="shared" si="2"/>
        <v>－</v>
      </c>
      <c r="M18" s="489"/>
      <c r="N18" s="480" t="str">
        <f t="shared" si="3"/>
        <v>－</v>
      </c>
      <c r="O18" s="490"/>
      <c r="P18" s="482" t="str">
        <f t="shared" si="4"/>
        <v>－</v>
      </c>
      <c r="Q18" s="489"/>
      <c r="R18" s="482" t="str">
        <f t="shared" si="5"/>
        <v>－</v>
      </c>
      <c r="S18" s="489"/>
      <c r="T18" s="480" t="str">
        <f t="shared" si="6"/>
        <v>－</v>
      </c>
      <c r="U18" s="490"/>
      <c r="V18" s="480" t="str">
        <f t="shared" si="7"/>
        <v>－</v>
      </c>
      <c r="W18" s="490"/>
      <c r="X18" s="480" t="str">
        <f t="shared" si="8"/>
        <v>－</v>
      </c>
      <c r="Y18" s="490"/>
      <c r="Z18" s="482" t="str">
        <f t="shared" si="9"/>
        <v>－</v>
      </c>
      <c r="AA18" s="489"/>
      <c r="AB18" s="480" t="str">
        <f t="shared" si="10"/>
        <v>－</v>
      </c>
      <c r="AC18" s="491"/>
      <c r="AD18" s="482" t="str">
        <f t="shared" si="11"/>
        <v>－</v>
      </c>
      <c r="AE18" s="484"/>
      <c r="AF18" s="1222"/>
      <c r="AG18" s="485"/>
    </row>
    <row r="19" spans="2:33" ht="18" customHeight="1">
      <c r="B19" s="486"/>
      <c r="C19" s="1204"/>
      <c r="D19" s="1205"/>
      <c r="E19" s="492"/>
      <c r="F19" s="488"/>
      <c r="G19" s="489"/>
      <c r="H19" s="480" t="str">
        <f t="shared" si="0"/>
        <v>－</v>
      </c>
      <c r="I19" s="490"/>
      <c r="J19" s="482" t="str">
        <f t="shared" si="1"/>
        <v>－</v>
      </c>
      <c r="K19" s="489"/>
      <c r="L19" s="482" t="str">
        <f t="shared" si="2"/>
        <v>－</v>
      </c>
      <c r="M19" s="489"/>
      <c r="N19" s="480" t="str">
        <f t="shared" si="3"/>
        <v>－</v>
      </c>
      <c r="O19" s="490"/>
      <c r="P19" s="482" t="str">
        <f t="shared" si="4"/>
        <v>－</v>
      </c>
      <c r="Q19" s="489"/>
      <c r="R19" s="482" t="str">
        <f t="shared" si="5"/>
        <v>－</v>
      </c>
      <c r="S19" s="489"/>
      <c r="T19" s="480" t="str">
        <f t="shared" si="6"/>
        <v>－</v>
      </c>
      <c r="U19" s="490"/>
      <c r="V19" s="480" t="str">
        <f t="shared" si="7"/>
        <v>－</v>
      </c>
      <c r="W19" s="490"/>
      <c r="X19" s="480" t="str">
        <f t="shared" si="8"/>
        <v>－</v>
      </c>
      <c r="Y19" s="490"/>
      <c r="Z19" s="482" t="str">
        <f t="shared" si="9"/>
        <v>－</v>
      </c>
      <c r="AA19" s="489"/>
      <c r="AB19" s="480" t="str">
        <f t="shared" si="10"/>
        <v>－</v>
      </c>
      <c r="AC19" s="491"/>
      <c r="AD19" s="482" t="str">
        <f t="shared" si="11"/>
        <v>－</v>
      </c>
      <c r="AE19" s="484"/>
      <c r="AF19" s="1222"/>
      <c r="AG19" s="485"/>
    </row>
    <row r="20" spans="2:33" ht="18" customHeight="1">
      <c r="B20" s="486"/>
      <c r="C20" s="1204"/>
      <c r="D20" s="1205"/>
      <c r="E20" s="492"/>
      <c r="F20" s="488"/>
      <c r="G20" s="489"/>
      <c r="H20" s="480" t="str">
        <f t="shared" si="0"/>
        <v>－</v>
      </c>
      <c r="I20" s="490"/>
      <c r="J20" s="482" t="str">
        <f t="shared" si="1"/>
        <v>－</v>
      </c>
      <c r="K20" s="489"/>
      <c r="L20" s="482" t="str">
        <f t="shared" si="2"/>
        <v>－</v>
      </c>
      <c r="M20" s="489"/>
      <c r="N20" s="480" t="str">
        <f t="shared" si="3"/>
        <v>－</v>
      </c>
      <c r="O20" s="490"/>
      <c r="P20" s="482" t="str">
        <f t="shared" si="4"/>
        <v>－</v>
      </c>
      <c r="Q20" s="489"/>
      <c r="R20" s="482" t="str">
        <f t="shared" si="5"/>
        <v>－</v>
      </c>
      <c r="S20" s="489"/>
      <c r="T20" s="480" t="str">
        <f t="shared" si="6"/>
        <v>－</v>
      </c>
      <c r="U20" s="490"/>
      <c r="V20" s="480" t="str">
        <f t="shared" si="7"/>
        <v>－</v>
      </c>
      <c r="W20" s="490"/>
      <c r="X20" s="480" t="str">
        <f t="shared" si="8"/>
        <v>－</v>
      </c>
      <c r="Y20" s="490"/>
      <c r="Z20" s="482" t="str">
        <f t="shared" si="9"/>
        <v>－</v>
      </c>
      <c r="AA20" s="489"/>
      <c r="AB20" s="480" t="str">
        <f t="shared" si="10"/>
        <v>－</v>
      </c>
      <c r="AC20" s="491"/>
      <c r="AD20" s="482" t="str">
        <f t="shared" si="11"/>
        <v>－</v>
      </c>
      <c r="AE20" s="484"/>
      <c r="AF20" s="1222"/>
      <c r="AG20" s="485"/>
    </row>
    <row r="21" spans="2:33" ht="18" customHeight="1">
      <c r="B21" s="486"/>
      <c r="C21" s="1204"/>
      <c r="D21" s="1205"/>
      <c r="E21" s="492"/>
      <c r="F21" s="488"/>
      <c r="G21" s="489"/>
      <c r="H21" s="480" t="str">
        <f t="shared" si="0"/>
        <v>－</v>
      </c>
      <c r="I21" s="490"/>
      <c r="J21" s="482" t="str">
        <f t="shared" si="1"/>
        <v>－</v>
      </c>
      <c r="K21" s="489"/>
      <c r="L21" s="482" t="str">
        <f t="shared" si="2"/>
        <v>－</v>
      </c>
      <c r="M21" s="489"/>
      <c r="N21" s="480" t="str">
        <f t="shared" si="3"/>
        <v>－</v>
      </c>
      <c r="O21" s="490"/>
      <c r="P21" s="482" t="str">
        <f t="shared" si="4"/>
        <v>－</v>
      </c>
      <c r="Q21" s="489"/>
      <c r="R21" s="482" t="str">
        <f t="shared" si="5"/>
        <v>－</v>
      </c>
      <c r="S21" s="489"/>
      <c r="T21" s="480" t="str">
        <f t="shared" si="6"/>
        <v>－</v>
      </c>
      <c r="U21" s="490"/>
      <c r="V21" s="480" t="str">
        <f t="shared" si="7"/>
        <v>－</v>
      </c>
      <c r="W21" s="490"/>
      <c r="X21" s="480" t="str">
        <f t="shared" si="8"/>
        <v>－</v>
      </c>
      <c r="Y21" s="490"/>
      <c r="Z21" s="482" t="str">
        <f t="shared" si="9"/>
        <v>－</v>
      </c>
      <c r="AA21" s="489"/>
      <c r="AB21" s="480" t="str">
        <f t="shared" si="10"/>
        <v>－</v>
      </c>
      <c r="AC21" s="491"/>
      <c r="AD21" s="482" t="str">
        <f t="shared" si="11"/>
        <v>－</v>
      </c>
      <c r="AE21" s="484"/>
      <c r="AF21" s="1222"/>
      <c r="AG21" s="485"/>
    </row>
    <row r="22" spans="2:33" ht="18" customHeight="1">
      <c r="B22" s="486"/>
      <c r="C22" s="1204"/>
      <c r="D22" s="1205"/>
      <c r="E22" s="492"/>
      <c r="F22" s="488"/>
      <c r="G22" s="489"/>
      <c r="H22" s="480" t="str">
        <f t="shared" si="0"/>
        <v>－</v>
      </c>
      <c r="I22" s="490"/>
      <c r="J22" s="482" t="str">
        <f t="shared" si="1"/>
        <v>－</v>
      </c>
      <c r="K22" s="489"/>
      <c r="L22" s="482" t="str">
        <f t="shared" si="2"/>
        <v>－</v>
      </c>
      <c r="M22" s="489"/>
      <c r="N22" s="480" t="str">
        <f t="shared" si="3"/>
        <v>－</v>
      </c>
      <c r="O22" s="490"/>
      <c r="P22" s="482" t="str">
        <f t="shared" si="4"/>
        <v>－</v>
      </c>
      <c r="Q22" s="489"/>
      <c r="R22" s="482" t="str">
        <f t="shared" si="5"/>
        <v>－</v>
      </c>
      <c r="S22" s="489"/>
      <c r="T22" s="480" t="str">
        <f t="shared" si="6"/>
        <v>－</v>
      </c>
      <c r="U22" s="490"/>
      <c r="V22" s="480" t="str">
        <f t="shared" si="7"/>
        <v>－</v>
      </c>
      <c r="W22" s="490"/>
      <c r="X22" s="480" t="str">
        <f t="shared" si="8"/>
        <v>－</v>
      </c>
      <c r="Y22" s="490"/>
      <c r="Z22" s="482" t="str">
        <f t="shared" si="9"/>
        <v>－</v>
      </c>
      <c r="AA22" s="489"/>
      <c r="AB22" s="480" t="str">
        <f t="shared" si="10"/>
        <v>－</v>
      </c>
      <c r="AC22" s="491"/>
      <c r="AD22" s="482" t="str">
        <f t="shared" si="11"/>
        <v>－</v>
      </c>
      <c r="AE22" s="484"/>
      <c r="AF22" s="1222"/>
      <c r="AG22" s="485"/>
    </row>
    <row r="23" spans="2:33" ht="18" customHeight="1">
      <c r="B23" s="486"/>
      <c r="C23" s="1204"/>
      <c r="D23" s="1205"/>
      <c r="E23" s="492"/>
      <c r="F23" s="488"/>
      <c r="G23" s="489"/>
      <c r="H23" s="480" t="str">
        <f t="shared" si="0"/>
        <v>－</v>
      </c>
      <c r="I23" s="490"/>
      <c r="J23" s="482" t="str">
        <f t="shared" si="1"/>
        <v>－</v>
      </c>
      <c r="K23" s="489"/>
      <c r="L23" s="482" t="str">
        <f t="shared" si="2"/>
        <v>－</v>
      </c>
      <c r="M23" s="489"/>
      <c r="N23" s="480" t="str">
        <f t="shared" si="3"/>
        <v>－</v>
      </c>
      <c r="O23" s="490"/>
      <c r="P23" s="482" t="str">
        <f t="shared" si="4"/>
        <v>－</v>
      </c>
      <c r="Q23" s="489"/>
      <c r="R23" s="482" t="str">
        <f t="shared" si="5"/>
        <v>－</v>
      </c>
      <c r="S23" s="489"/>
      <c r="T23" s="480" t="str">
        <f t="shared" si="6"/>
        <v>－</v>
      </c>
      <c r="U23" s="490"/>
      <c r="V23" s="480" t="str">
        <f t="shared" si="7"/>
        <v>－</v>
      </c>
      <c r="W23" s="490"/>
      <c r="X23" s="480" t="str">
        <f t="shared" si="8"/>
        <v>－</v>
      </c>
      <c r="Y23" s="490"/>
      <c r="Z23" s="482" t="str">
        <f t="shared" si="9"/>
        <v>－</v>
      </c>
      <c r="AA23" s="489"/>
      <c r="AB23" s="480" t="str">
        <f t="shared" si="10"/>
        <v>－</v>
      </c>
      <c r="AC23" s="491"/>
      <c r="AD23" s="482" t="str">
        <f t="shared" si="11"/>
        <v>－</v>
      </c>
      <c r="AE23" s="484"/>
      <c r="AF23" s="1222"/>
      <c r="AG23" s="485"/>
    </row>
    <row r="24" spans="2:33" ht="18" customHeight="1">
      <c r="B24" s="486"/>
      <c r="C24" s="1204"/>
      <c r="D24" s="1205"/>
      <c r="E24" s="493"/>
      <c r="F24" s="488"/>
      <c r="G24" s="489"/>
      <c r="H24" s="480" t="str">
        <f t="shared" si="0"/>
        <v>－</v>
      </c>
      <c r="I24" s="490"/>
      <c r="J24" s="482" t="str">
        <f t="shared" si="1"/>
        <v>－</v>
      </c>
      <c r="K24" s="489"/>
      <c r="L24" s="482" t="str">
        <f t="shared" si="2"/>
        <v>－</v>
      </c>
      <c r="M24" s="489"/>
      <c r="N24" s="480" t="str">
        <f t="shared" si="3"/>
        <v>－</v>
      </c>
      <c r="O24" s="490"/>
      <c r="P24" s="482" t="str">
        <f t="shared" si="4"/>
        <v>－</v>
      </c>
      <c r="Q24" s="489"/>
      <c r="R24" s="482" t="str">
        <f t="shared" si="5"/>
        <v>－</v>
      </c>
      <c r="S24" s="489"/>
      <c r="T24" s="480" t="str">
        <f t="shared" si="6"/>
        <v>－</v>
      </c>
      <c r="U24" s="490"/>
      <c r="V24" s="480" t="str">
        <f t="shared" si="7"/>
        <v>－</v>
      </c>
      <c r="W24" s="490"/>
      <c r="X24" s="480" t="str">
        <f t="shared" si="8"/>
        <v>－</v>
      </c>
      <c r="Y24" s="490"/>
      <c r="Z24" s="482" t="str">
        <f t="shared" si="9"/>
        <v>－</v>
      </c>
      <c r="AA24" s="489"/>
      <c r="AB24" s="480" t="str">
        <f t="shared" si="10"/>
        <v>－</v>
      </c>
      <c r="AC24" s="491"/>
      <c r="AD24" s="482" t="str">
        <f t="shared" si="11"/>
        <v>－</v>
      </c>
      <c r="AE24" s="484"/>
      <c r="AF24" s="1222"/>
      <c r="AG24" s="485"/>
    </row>
    <row r="25" spans="2:33" ht="18" customHeight="1">
      <c r="B25" s="486"/>
      <c r="C25" s="1204"/>
      <c r="D25" s="1205"/>
      <c r="E25" s="493"/>
      <c r="F25" s="488"/>
      <c r="G25" s="489"/>
      <c r="H25" s="480" t="str">
        <f t="shared" si="0"/>
        <v>－</v>
      </c>
      <c r="I25" s="490"/>
      <c r="J25" s="482" t="str">
        <f t="shared" si="1"/>
        <v>－</v>
      </c>
      <c r="K25" s="489"/>
      <c r="L25" s="482" t="str">
        <f t="shared" si="2"/>
        <v>－</v>
      </c>
      <c r="M25" s="489"/>
      <c r="N25" s="480" t="str">
        <f t="shared" si="3"/>
        <v>－</v>
      </c>
      <c r="O25" s="490"/>
      <c r="P25" s="482" t="str">
        <f t="shared" si="4"/>
        <v>－</v>
      </c>
      <c r="Q25" s="489"/>
      <c r="R25" s="482" t="str">
        <f t="shared" si="5"/>
        <v>－</v>
      </c>
      <c r="S25" s="489"/>
      <c r="T25" s="480" t="str">
        <f t="shared" si="6"/>
        <v>－</v>
      </c>
      <c r="U25" s="490"/>
      <c r="V25" s="480" t="str">
        <f t="shared" si="7"/>
        <v>－</v>
      </c>
      <c r="W25" s="490"/>
      <c r="X25" s="480" t="str">
        <f t="shared" si="8"/>
        <v>－</v>
      </c>
      <c r="Y25" s="490"/>
      <c r="Z25" s="482" t="str">
        <f t="shared" si="9"/>
        <v>－</v>
      </c>
      <c r="AA25" s="489"/>
      <c r="AB25" s="480" t="str">
        <f t="shared" si="10"/>
        <v>－</v>
      </c>
      <c r="AC25" s="491"/>
      <c r="AD25" s="482" t="str">
        <f t="shared" si="11"/>
        <v>－</v>
      </c>
      <c r="AE25" s="484"/>
      <c r="AF25" s="1222"/>
      <c r="AG25" s="485"/>
    </row>
    <row r="26" spans="2:33" ht="18" customHeight="1">
      <c r="B26" s="486"/>
      <c r="C26" s="1204"/>
      <c r="D26" s="1205"/>
      <c r="E26" s="493"/>
      <c r="F26" s="488"/>
      <c r="G26" s="489"/>
      <c r="H26" s="480" t="str">
        <f t="shared" si="0"/>
        <v>－</v>
      </c>
      <c r="I26" s="490"/>
      <c r="J26" s="482" t="str">
        <f t="shared" si="1"/>
        <v>－</v>
      </c>
      <c r="K26" s="489"/>
      <c r="L26" s="482" t="str">
        <f t="shared" si="2"/>
        <v>－</v>
      </c>
      <c r="M26" s="489"/>
      <c r="N26" s="480" t="str">
        <f t="shared" si="3"/>
        <v>－</v>
      </c>
      <c r="O26" s="490"/>
      <c r="P26" s="482" t="str">
        <f t="shared" si="4"/>
        <v>－</v>
      </c>
      <c r="Q26" s="489"/>
      <c r="R26" s="482" t="str">
        <f t="shared" si="5"/>
        <v>－</v>
      </c>
      <c r="S26" s="489"/>
      <c r="T26" s="480" t="str">
        <f t="shared" si="6"/>
        <v>－</v>
      </c>
      <c r="U26" s="490"/>
      <c r="V26" s="480" t="str">
        <f t="shared" si="7"/>
        <v>－</v>
      </c>
      <c r="W26" s="490"/>
      <c r="X26" s="480" t="str">
        <f t="shared" si="8"/>
        <v>－</v>
      </c>
      <c r="Y26" s="490"/>
      <c r="Z26" s="482" t="str">
        <f t="shared" si="9"/>
        <v>－</v>
      </c>
      <c r="AA26" s="489"/>
      <c r="AB26" s="480" t="str">
        <f t="shared" si="10"/>
        <v>－</v>
      </c>
      <c r="AC26" s="491"/>
      <c r="AD26" s="482" t="str">
        <f t="shared" si="11"/>
        <v>－</v>
      </c>
      <c r="AE26" s="484"/>
      <c r="AF26" s="1222"/>
      <c r="AG26" s="485"/>
    </row>
    <row r="27" spans="2:33" ht="18" customHeight="1">
      <c r="B27" s="486"/>
      <c r="C27" s="1204"/>
      <c r="D27" s="1205"/>
      <c r="E27" s="493"/>
      <c r="F27" s="488"/>
      <c r="G27" s="489"/>
      <c r="H27" s="480" t="str">
        <f t="shared" si="0"/>
        <v>－</v>
      </c>
      <c r="I27" s="490"/>
      <c r="J27" s="482" t="str">
        <f t="shared" si="1"/>
        <v>－</v>
      </c>
      <c r="K27" s="489"/>
      <c r="L27" s="482" t="str">
        <f t="shared" si="2"/>
        <v>－</v>
      </c>
      <c r="M27" s="489"/>
      <c r="N27" s="480" t="str">
        <f t="shared" si="3"/>
        <v>－</v>
      </c>
      <c r="O27" s="490"/>
      <c r="P27" s="482" t="str">
        <f t="shared" si="4"/>
        <v>－</v>
      </c>
      <c r="Q27" s="489"/>
      <c r="R27" s="482" t="str">
        <f t="shared" si="5"/>
        <v>－</v>
      </c>
      <c r="S27" s="489"/>
      <c r="T27" s="480" t="str">
        <f t="shared" si="6"/>
        <v>－</v>
      </c>
      <c r="U27" s="490"/>
      <c r="V27" s="480" t="str">
        <f t="shared" si="7"/>
        <v>－</v>
      </c>
      <c r="W27" s="490"/>
      <c r="X27" s="480" t="str">
        <f t="shared" si="8"/>
        <v>－</v>
      </c>
      <c r="Y27" s="490"/>
      <c r="Z27" s="482" t="str">
        <f t="shared" si="9"/>
        <v>－</v>
      </c>
      <c r="AA27" s="489"/>
      <c r="AB27" s="480" t="str">
        <f t="shared" si="10"/>
        <v>－</v>
      </c>
      <c r="AC27" s="491"/>
      <c r="AD27" s="482" t="str">
        <f t="shared" si="11"/>
        <v>－</v>
      </c>
      <c r="AE27" s="484"/>
      <c r="AF27" s="1222"/>
      <c r="AG27" s="485"/>
    </row>
    <row r="28" spans="2:33" ht="18" customHeight="1">
      <c r="B28" s="486"/>
      <c r="C28" s="1204"/>
      <c r="D28" s="1205"/>
      <c r="E28" s="493"/>
      <c r="F28" s="488"/>
      <c r="G28" s="489"/>
      <c r="H28" s="480" t="str">
        <f t="shared" si="0"/>
        <v>－</v>
      </c>
      <c r="I28" s="490"/>
      <c r="J28" s="482" t="str">
        <f t="shared" si="1"/>
        <v>－</v>
      </c>
      <c r="K28" s="489"/>
      <c r="L28" s="482" t="str">
        <f t="shared" si="2"/>
        <v>－</v>
      </c>
      <c r="M28" s="489"/>
      <c r="N28" s="480" t="str">
        <f t="shared" si="3"/>
        <v>－</v>
      </c>
      <c r="O28" s="490"/>
      <c r="P28" s="482" t="str">
        <f t="shared" si="4"/>
        <v>－</v>
      </c>
      <c r="Q28" s="489"/>
      <c r="R28" s="482" t="str">
        <f t="shared" si="5"/>
        <v>－</v>
      </c>
      <c r="S28" s="489"/>
      <c r="T28" s="480" t="str">
        <f t="shared" si="6"/>
        <v>－</v>
      </c>
      <c r="U28" s="490"/>
      <c r="V28" s="480" t="str">
        <f t="shared" si="7"/>
        <v>－</v>
      </c>
      <c r="W28" s="490"/>
      <c r="X28" s="480" t="str">
        <f t="shared" si="8"/>
        <v>－</v>
      </c>
      <c r="Y28" s="490"/>
      <c r="Z28" s="482" t="str">
        <f t="shared" si="9"/>
        <v>－</v>
      </c>
      <c r="AA28" s="489"/>
      <c r="AB28" s="480" t="str">
        <f t="shared" si="10"/>
        <v>－</v>
      </c>
      <c r="AC28" s="491"/>
      <c r="AD28" s="482" t="str">
        <f t="shared" si="11"/>
        <v>－</v>
      </c>
      <c r="AE28" s="484"/>
      <c r="AF28" s="1222"/>
      <c r="AG28" s="485"/>
    </row>
    <row r="29" spans="2:33" ht="18" customHeight="1" thickBot="1">
      <c r="B29" s="494"/>
      <c r="C29" s="1206"/>
      <c r="D29" s="1207"/>
      <c r="E29" s="495"/>
      <c r="F29" s="496"/>
      <c r="G29" s="497"/>
      <c r="H29" s="480" t="str">
        <f t="shared" si="0"/>
        <v>－</v>
      </c>
      <c r="I29" s="498"/>
      <c r="J29" s="482" t="str">
        <f t="shared" si="1"/>
        <v>－</v>
      </c>
      <c r="K29" s="497"/>
      <c r="L29" s="482" t="str">
        <f t="shared" si="2"/>
        <v>－</v>
      </c>
      <c r="M29" s="497"/>
      <c r="N29" s="480" t="str">
        <f t="shared" si="3"/>
        <v>－</v>
      </c>
      <c r="O29" s="498"/>
      <c r="P29" s="482" t="str">
        <f t="shared" si="4"/>
        <v>－</v>
      </c>
      <c r="Q29" s="497"/>
      <c r="R29" s="482" t="str">
        <f t="shared" si="5"/>
        <v>－</v>
      </c>
      <c r="S29" s="497"/>
      <c r="T29" s="480" t="str">
        <f t="shared" si="6"/>
        <v>－</v>
      </c>
      <c r="U29" s="498"/>
      <c r="V29" s="480" t="str">
        <f t="shared" si="7"/>
        <v>－</v>
      </c>
      <c r="W29" s="498"/>
      <c r="X29" s="480" t="str">
        <f t="shared" si="8"/>
        <v>－</v>
      </c>
      <c r="Y29" s="498"/>
      <c r="Z29" s="482" t="str">
        <f t="shared" si="9"/>
        <v>－</v>
      </c>
      <c r="AA29" s="497"/>
      <c r="AB29" s="480" t="str">
        <f t="shared" si="10"/>
        <v>－</v>
      </c>
      <c r="AC29" s="499"/>
      <c r="AD29" s="482" t="str">
        <f t="shared" si="11"/>
        <v>－</v>
      </c>
      <c r="AE29" s="484"/>
      <c r="AF29" s="1223"/>
      <c r="AG29" s="485"/>
    </row>
    <row r="30" spans="2:33" ht="35.25" customHeight="1" thickTop="1">
      <c r="B30" s="1208" t="s">
        <v>277</v>
      </c>
      <c r="C30" s="1209"/>
      <c r="D30" s="1209"/>
      <c r="E30" s="1209"/>
      <c r="F30" s="1210"/>
      <c r="G30" s="1200">
        <f>SUM(G15:G29)</f>
        <v>0</v>
      </c>
      <c r="H30" s="1201"/>
      <c r="I30" s="1202">
        <f>SUM(I15:I29)</f>
        <v>0</v>
      </c>
      <c r="J30" s="1203"/>
      <c r="K30" s="1200">
        <f>SUM(K15:K29)</f>
        <v>0</v>
      </c>
      <c r="L30" s="1203"/>
      <c r="M30" s="1200">
        <f>SUM(M15:M29)</f>
        <v>0</v>
      </c>
      <c r="N30" s="1201"/>
      <c r="O30" s="1202">
        <f>SUM(O15:O29)</f>
        <v>0</v>
      </c>
      <c r="P30" s="1203"/>
      <c r="Q30" s="1200">
        <f>SUM(Q15:Q29)</f>
        <v>0</v>
      </c>
      <c r="R30" s="1203"/>
      <c r="S30" s="1200">
        <f>SUM(S15:S29)</f>
        <v>0</v>
      </c>
      <c r="T30" s="1201"/>
      <c r="U30" s="1202">
        <f>SUM(U15:U29)</f>
        <v>0</v>
      </c>
      <c r="V30" s="1201"/>
      <c r="W30" s="1202">
        <f>SUM(W15:W29)</f>
        <v>0</v>
      </c>
      <c r="X30" s="1201"/>
      <c r="Y30" s="1202">
        <f>SUM(Y15:Y29)</f>
        <v>0</v>
      </c>
      <c r="Z30" s="1203"/>
      <c r="AA30" s="1200">
        <f>SUM(AA15:AA29)</f>
        <v>0</v>
      </c>
      <c r="AB30" s="1201"/>
      <c r="AC30" s="1202">
        <f>SUM(AC15:AC29)</f>
        <v>0</v>
      </c>
      <c r="AD30" s="1203"/>
      <c r="AE30" s="500">
        <f>SUM(G30:AD30)</f>
        <v>0</v>
      </c>
      <c r="AF30" s="501" t="e">
        <f>AE30/AE31</f>
        <v>#DIV/0!</v>
      </c>
      <c r="AG30" s="485"/>
    </row>
    <row r="31" spans="2:33" ht="35.25" hidden="1" customHeight="1">
      <c r="B31" s="502"/>
      <c r="C31" s="503"/>
      <c r="D31" s="503"/>
      <c r="E31" s="503"/>
      <c r="F31" s="504"/>
      <c r="G31" s="1197">
        <f>IF(G30&gt;0,1,0)</f>
        <v>0</v>
      </c>
      <c r="H31" s="1198"/>
      <c r="I31" s="1197">
        <f>IF(I30&gt;0,1,0)</f>
        <v>0</v>
      </c>
      <c r="J31" s="1198"/>
      <c r="K31" s="1197">
        <f>IF(K30&gt;0,1,0)</f>
        <v>0</v>
      </c>
      <c r="L31" s="1198"/>
      <c r="M31" s="1197">
        <f>IF(M30&gt;0,1,0)</f>
        <v>0</v>
      </c>
      <c r="N31" s="1198"/>
      <c r="O31" s="1197">
        <f>IF(O30&gt;0,1,0)</f>
        <v>0</v>
      </c>
      <c r="P31" s="1198"/>
      <c r="Q31" s="1197">
        <f>IF(Q30&gt;0,1,0)</f>
        <v>0</v>
      </c>
      <c r="R31" s="1198"/>
      <c r="S31" s="1197">
        <f>IF(S30&gt;0,1,0)</f>
        <v>0</v>
      </c>
      <c r="T31" s="1198"/>
      <c r="U31" s="1197">
        <f>IF(U30&gt;0,1,0)</f>
        <v>0</v>
      </c>
      <c r="V31" s="1198"/>
      <c r="W31" s="1197">
        <f>IF(W30&gt;0,1,0)</f>
        <v>0</v>
      </c>
      <c r="X31" s="1198"/>
      <c r="Y31" s="1197">
        <f>IF(Y30&gt;0,1,0)</f>
        <v>0</v>
      </c>
      <c r="Z31" s="1198"/>
      <c r="AA31" s="1197">
        <f>IF(AA30&gt;0,1,0)</f>
        <v>0</v>
      </c>
      <c r="AB31" s="1198"/>
      <c r="AC31" s="1197">
        <f>IF(AC30&gt;0,1,0)</f>
        <v>0</v>
      </c>
      <c r="AD31" s="1199"/>
      <c r="AE31" s="505">
        <f>SUM(G31:AD31)</f>
        <v>0</v>
      </c>
      <c r="AF31" s="506"/>
      <c r="AG31" s="485"/>
    </row>
    <row r="32" spans="2:33" ht="36" customHeight="1">
      <c r="B32" s="1194" t="s">
        <v>278</v>
      </c>
      <c r="C32" s="1195"/>
      <c r="D32" s="1195"/>
      <c r="E32" s="1195"/>
      <c r="F32" s="1196"/>
      <c r="G32" s="1192">
        <f>SUMPRODUCT(($F$15:$F$29="介護")*(H$15:H$29="○"),(G$15:G$29))</f>
        <v>0</v>
      </c>
      <c r="H32" s="1193" t="e">
        <f>SUMIF(G40:G48,"介護",#REF!)</f>
        <v>#REF!</v>
      </c>
      <c r="I32" s="1187">
        <f>SUMPRODUCT(($F$15:$F$29="介護")*(J$15:J$29="○"),(I$15:I$29))</f>
        <v>0</v>
      </c>
      <c r="J32" s="1188" t="e">
        <f>SUMIF(I40:I48,"介護",#REF!)</f>
        <v>#REF!</v>
      </c>
      <c r="K32" s="1192">
        <f>SUMPRODUCT(($F$15:$F$29="介護")*(L$15:L$29="○"),(K$15:K$29))</f>
        <v>0</v>
      </c>
      <c r="L32" s="1188" t="e">
        <f>SUMIF(K40:K48,"介護",#REF!)</f>
        <v>#REF!</v>
      </c>
      <c r="M32" s="1192">
        <f>SUMPRODUCT(($F$15:$F$29="介護")*(N$15:N$29="○"),(M$15:M$29))</f>
        <v>0</v>
      </c>
      <c r="N32" s="1193" t="e">
        <f>SUMIF(M40:M48,"介護",#REF!)</f>
        <v>#REF!</v>
      </c>
      <c r="O32" s="1187">
        <f>SUMPRODUCT(($F$15:$F$29="介護")*(P$15:P$29="○"),(O$15:O$29))</f>
        <v>0</v>
      </c>
      <c r="P32" s="1188" t="e">
        <f>SUMIF(O40:O48,"介護",#REF!)</f>
        <v>#REF!</v>
      </c>
      <c r="Q32" s="1192">
        <f>SUMPRODUCT(($F$15:$F$29="介護")*(R$15:R$29="○"),(Q$15:Q$29))</f>
        <v>0</v>
      </c>
      <c r="R32" s="1188" t="e">
        <f>SUMIF(Q40:Q48,"介護",#REF!)</f>
        <v>#REF!</v>
      </c>
      <c r="S32" s="1192">
        <f>SUMPRODUCT(($F$15:$F$29="介護")*(T$15:T$29="○"),(S$15:S$29))</f>
        <v>0</v>
      </c>
      <c r="T32" s="1193" t="e">
        <f>SUMIF(S40:S48,"介護",#REF!)</f>
        <v>#REF!</v>
      </c>
      <c r="U32" s="1187">
        <f>SUMPRODUCT(($F$15:$F$29="介護")*(V$15:V$29="○"),(U$15:U$29))</f>
        <v>0</v>
      </c>
      <c r="V32" s="1193" t="e">
        <f>SUMIF(U40:U48,"介護",#REF!)</f>
        <v>#REF!</v>
      </c>
      <c r="W32" s="1187">
        <f>SUMPRODUCT(($F$15:$F$29="介護")*(X$15:X$29="○"),(W$15:W$29))</f>
        <v>0</v>
      </c>
      <c r="X32" s="1193" t="e">
        <f>SUMIF(W40:W48,"介護",#REF!)</f>
        <v>#REF!</v>
      </c>
      <c r="Y32" s="1187">
        <f>SUMPRODUCT(($F$15:$F$29="介護")*(Z$15:Z$29="○"),(Y$15:Y$29))</f>
        <v>0</v>
      </c>
      <c r="Z32" s="1188" t="e">
        <f>SUMIF(Y40:Y48,"介護",#REF!)</f>
        <v>#REF!</v>
      </c>
      <c r="AA32" s="1192">
        <f>SUMPRODUCT(($F$15:$F$29="介護")*(AB$15:AB$29="○"),(AA$15:AA$29))</f>
        <v>0</v>
      </c>
      <c r="AB32" s="1193" t="e">
        <f>SUMIF(AA40:AA48,"介護",#REF!)</f>
        <v>#REF!</v>
      </c>
      <c r="AC32" s="1187">
        <f>SUMPRODUCT(($F$15:$F$29="介護")*(AD$15:AD$29="○"),(AC$15:AC$29))</f>
        <v>0</v>
      </c>
      <c r="AD32" s="1188" t="e">
        <f>SUMIF(AC40:AC48,"介護",#REF!)</f>
        <v>#REF!</v>
      </c>
      <c r="AE32" s="507">
        <f>G32+I32+K32+M32+O32+Q32+S32+U32+W32+Y32+AA32+AC32</f>
        <v>0</v>
      </c>
      <c r="AF32" s="508" t="e">
        <f>AE32/AE31</f>
        <v>#DIV/0!</v>
      </c>
      <c r="AG32" s="485"/>
    </row>
    <row r="33" spans="2:33" ht="36" customHeight="1" thickBot="1">
      <c r="B33" s="1189" t="s">
        <v>279</v>
      </c>
      <c r="C33" s="1190"/>
      <c r="D33" s="1190"/>
      <c r="E33" s="1190"/>
      <c r="F33" s="1191"/>
      <c r="G33" s="1179">
        <f>SUMPRODUCT(($F$15:$F$29="介護")*(H$15:H$29="○"),(G$15:G$29))+SUMPRODUCT(($F$15:$F$29="基礎")*(H$15:H$29="○"),(G$15:G$29))+SUMPRODUCT(($F$15:$F$29="１級")*(H$15:H$29="○"),(G$15:G$29))+SUMPRODUCT(($F$15:$F$29="実務者")*(H$15:H$29="○"),(G$15:G$29))</f>
        <v>0</v>
      </c>
      <c r="H33" s="1180" t="e">
        <f>SUMIF(G41:G49,"介護",#REF!)</f>
        <v>#REF!</v>
      </c>
      <c r="I33" s="1179">
        <f>SUMPRODUCT(($F$15:$F$29="介護")*(J$15:J$29="○"),(I$15:I$29))+SUMPRODUCT(($F$15:$F$29="基礎")*(J$15:J$29="○"),(I$15:I$29))+SUMPRODUCT(($F$15:$F$29="１級")*(J$15:J$29="○"),(I$15:I$29))+SUMPRODUCT(($F$15:$F$29="実務者")*(J$15:J$29="○"),(I$15:I$29))</f>
        <v>0</v>
      </c>
      <c r="J33" s="1180" t="e">
        <f>SUMIF(I41:I49,"介護",#REF!)</f>
        <v>#REF!</v>
      </c>
      <c r="K33" s="1179">
        <f>SUMPRODUCT(($F$15:$F$29="介護")*(L$15:L$29="○"),(K$15:K$29))+SUMPRODUCT(($F$15:$F$29="基礎")*(L$15:L$29="○"),(K$15:K$29))+SUMPRODUCT(($F$15:$F$29="１級")*(L$15:L$29="○"),(K$15:K$29))+SUMPRODUCT(($F$15:$F$29="実務者")*(L$15:L$29="○"),(K$15:K$29))</f>
        <v>0</v>
      </c>
      <c r="L33" s="1180" t="e">
        <f>SUMIF(K41:K49,"介護",#REF!)</f>
        <v>#REF!</v>
      </c>
      <c r="M33" s="1179">
        <f>SUMPRODUCT(($F$15:$F$29="介護")*(N$15:N$29="○"),(M$15:M$29))+SUMPRODUCT(($F$15:$F$29="基礎")*(N$15:N$29="○"),(M$15:M$29))+SUMPRODUCT(($F$15:$F$29="１級")*(N$15:N$29="○"),(M$15:M$29))+SUMPRODUCT(($F$15:$F$29="実務者")*(N$15:N$29="○"),(M$15:M$29))</f>
        <v>0</v>
      </c>
      <c r="N33" s="1180" t="e">
        <f>SUMIF(M41:M49,"介護",#REF!)</f>
        <v>#REF!</v>
      </c>
      <c r="O33" s="1179">
        <f>SUMPRODUCT(($F$15:$F$29="介護")*(P$15:P$29="○"),(O$15:O$29))+SUMPRODUCT(($F$15:$F$29="基礎")*(P$15:P$29="○"),(O$15:O$29))+SUMPRODUCT(($F$15:$F$29="１級")*(P$15:P$29="○"),(O$15:O$29))+SUMPRODUCT(($F$15:$F$29="実務者")*(P$15:P$29="○"),(O$15:O$29))</f>
        <v>0</v>
      </c>
      <c r="P33" s="1180" t="e">
        <f>SUMIF(O41:O49,"介護",#REF!)</f>
        <v>#REF!</v>
      </c>
      <c r="Q33" s="1179">
        <f>SUMPRODUCT(($F$15:$F$29="介護")*(R$15:R$29="○"),(Q$15:Q$29))+SUMPRODUCT(($F$15:$F$29="基礎")*(R$15:R$29="○"),(Q$15:Q$29))+SUMPRODUCT(($F$15:$F$29="１級")*(R$15:R$29="○"),(Q$15:Q$29))+SUMPRODUCT(($F$15:$F$29="実務者")*(R$15:R$29="○"),(Q$15:Q$29))</f>
        <v>0</v>
      </c>
      <c r="R33" s="1180" t="e">
        <f>SUMIF(Q41:Q49,"介護",#REF!)</f>
        <v>#REF!</v>
      </c>
      <c r="S33" s="1179">
        <f>SUMPRODUCT(($F$15:$F$29="介護")*(T$15:T$29="○"),(S$15:S$29))+SUMPRODUCT(($F$15:$F$29="基礎")*(T$15:T$29="○"),(S$15:S$29))+SUMPRODUCT(($F$15:$F$29="１級")*(T$15:T$29="○"),(S$15:S$29))+SUMPRODUCT(($F$15:$F$29="実務者")*(T$15:T$29="○"),(S$15:S$29))</f>
        <v>0</v>
      </c>
      <c r="T33" s="1180" t="e">
        <f>SUMIF(S41:S49,"介護",#REF!)</f>
        <v>#REF!</v>
      </c>
      <c r="U33" s="1179">
        <f>SUMPRODUCT(($F$15:$F$29="介護")*(V$15:V$29="○"),(U$15:U$29))+SUMPRODUCT(($F$15:$F$29="基礎")*(V$15:V$29="○"),(U$15:U$29))+SUMPRODUCT(($F$15:$F$29="１級")*(V$15:V$29="○"),(U$15:U$29))+SUMPRODUCT(($F$15:$F$29="実務者")*(V$15:V$29="○"),(U$15:U$29))</f>
        <v>0</v>
      </c>
      <c r="V33" s="1180" t="e">
        <f>SUMIF(U41:U49,"介護",#REF!)</f>
        <v>#REF!</v>
      </c>
      <c r="W33" s="1179">
        <f>SUMPRODUCT(($F$15:$F$29="介護")*(X$15:X$29="○"),(W$15:W$29))+SUMPRODUCT(($F$15:$F$29="基礎")*(X$15:X$29="○"),(W$15:W$29))+SUMPRODUCT(($F$15:$F$29="１級")*(X$15:X$29="○"),(W$15:W$29))+SUMPRODUCT(($F$15:$F$29="実務者")*(X$15:X$29="○"),(W$15:W$29))</f>
        <v>0</v>
      </c>
      <c r="X33" s="1180" t="e">
        <f>SUMIF(W41:W49,"介護",#REF!)</f>
        <v>#REF!</v>
      </c>
      <c r="Y33" s="1179">
        <f>SUMPRODUCT(($F$15:$F$29="介護")*(Z$15:Z$29="○"),(Y$15:Y$29))+SUMPRODUCT(($F$15:$F$29="基礎")*(Z$15:Z$29="○"),(Y$15:Y$29))+SUMPRODUCT(($F$15:$F$29="１級")*(Z$15:Z$29="○"),(Y$15:Y$29))+SUMPRODUCT(($F$15:$F$29="実務者")*(Z$15:Z$29="○"),(Y$15:Y$29))</f>
        <v>0</v>
      </c>
      <c r="Z33" s="1180" t="e">
        <f>SUMIF(Y41:Y49,"介護",#REF!)</f>
        <v>#REF!</v>
      </c>
      <c r="AA33" s="1179">
        <f>SUMPRODUCT(($F$15:$F$29="介護")*(AB$15:AB$29="○"),(AA$15:AA$29))+SUMPRODUCT(($F$15:$F$29="基礎")*(AB$15:AB$29="○"),(AA$15:AA$29))+SUMPRODUCT(($F$15:$F$29="１級")*(AB$15:AB$29="○"),(AA$15:AA$29))+SUMPRODUCT(($F$15:$F$29="実務者")*(AB$15:AB$29="○"),(AA$15:AA$29))</f>
        <v>0</v>
      </c>
      <c r="AB33" s="1180" t="e">
        <f>SUMIF(AA41:AA49,"介護",#REF!)</f>
        <v>#REF!</v>
      </c>
      <c r="AC33" s="1181">
        <f>SUMPRODUCT(($F$15:$F$29="介護")*(AD$15:AD$29="○"),(AC$15:AC$29))+SUMPRODUCT(($F$15:$F$29="基礎")*(AD$15:AD$29="○"),(AC$15:AC$29))+SUMPRODUCT(($F$15:$F$29="１級")*(AD$15:AD$29="○"),(AC$15:AC$29))</f>
        <v>0</v>
      </c>
      <c r="AD33" s="1182" t="e">
        <f>SUMIF(AC41:AC49,"介護",#REF!)</f>
        <v>#REF!</v>
      </c>
      <c r="AE33" s="509">
        <f>G33+I33+K33+M33+O33+Q33+S33+U33+W33+Y33+AA33+AC33</f>
        <v>0</v>
      </c>
      <c r="AF33" s="510" t="e">
        <f>AE33/AE31</f>
        <v>#DIV/0!</v>
      </c>
      <c r="AG33" s="485"/>
    </row>
    <row r="34" spans="2:33" ht="15.95" customHeight="1" thickBot="1">
      <c r="B34" s="462"/>
      <c r="C34" s="462"/>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511"/>
    </row>
    <row r="35" spans="2:33" ht="18.75" customHeight="1">
      <c r="B35" s="462"/>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1183" t="s">
        <v>280</v>
      </c>
      <c r="AB35" s="1184"/>
      <c r="AC35" s="1183" t="s">
        <v>280</v>
      </c>
      <c r="AD35" s="1184"/>
      <c r="AE35" s="512" t="s">
        <v>281</v>
      </c>
      <c r="AF35" s="513" t="e">
        <f>AF32/AF30</f>
        <v>#DIV/0!</v>
      </c>
    </row>
    <row r="36" spans="2:33" ht="18.75" customHeight="1" thickBot="1">
      <c r="B36" s="514" t="s">
        <v>282</v>
      </c>
      <c r="C36" s="511"/>
      <c r="D36" s="511"/>
      <c r="E36" s="515"/>
      <c r="F36" s="516"/>
      <c r="G36" s="516"/>
      <c r="H36" s="516"/>
      <c r="I36" s="516"/>
      <c r="J36" s="516"/>
      <c r="K36" s="516"/>
      <c r="L36" s="516"/>
      <c r="M36" s="516"/>
      <c r="N36" s="516"/>
      <c r="O36" s="516"/>
      <c r="P36" s="516"/>
      <c r="Q36" s="516"/>
      <c r="R36" s="516"/>
      <c r="S36" s="516"/>
      <c r="T36" s="516"/>
      <c r="U36" s="516"/>
      <c r="V36" s="516"/>
      <c r="W36" s="516"/>
      <c r="X36" s="516"/>
      <c r="Y36" s="516"/>
      <c r="Z36" s="516"/>
      <c r="AA36" s="1185"/>
      <c r="AB36" s="1186"/>
      <c r="AC36" s="1185"/>
      <c r="AD36" s="1186"/>
      <c r="AE36" s="517" t="s">
        <v>283</v>
      </c>
      <c r="AF36" s="518" t="e">
        <f>AF33/AF30</f>
        <v>#DIV/0!</v>
      </c>
      <c r="AG36" s="485"/>
    </row>
    <row r="37" spans="2:33" ht="11.25" customHeight="1">
      <c r="B37" s="519"/>
      <c r="C37" s="511"/>
      <c r="D37" s="511"/>
      <c r="E37" s="515"/>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20"/>
      <c r="AG37" s="485"/>
    </row>
    <row r="38" spans="2:33" ht="15.75" customHeight="1">
      <c r="B38" s="462" t="s">
        <v>284</v>
      </c>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row>
    <row r="39" spans="2:33" ht="15.95" customHeight="1">
      <c r="B39" s="511" t="s">
        <v>285</v>
      </c>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row>
    <row r="40" spans="2:33" ht="15.95" customHeight="1">
      <c r="B40" s="462" t="s">
        <v>286</v>
      </c>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511"/>
    </row>
    <row r="41" spans="2:33" ht="15.95" customHeight="1">
      <c r="B41" s="462"/>
      <c r="C41" s="462" t="s">
        <v>287</v>
      </c>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511"/>
    </row>
    <row r="42" spans="2:33" ht="15.95" customHeight="1">
      <c r="B42" s="462"/>
      <c r="C42" s="462" t="s">
        <v>288</v>
      </c>
      <c r="D42" s="462"/>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511"/>
    </row>
    <row r="43" spans="2:33" ht="15.95" customHeight="1">
      <c r="B43" s="462"/>
      <c r="C43" s="462" t="s">
        <v>289</v>
      </c>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511"/>
    </row>
    <row r="44" spans="2:33" ht="15.95" customHeight="1">
      <c r="B44" s="521"/>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row>
    <row r="45" spans="2:33" ht="15.95" customHeight="1">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row>
    <row r="46" spans="2:33" ht="18" customHeight="1">
      <c r="B46" s="521"/>
    </row>
    <row r="47" spans="2:33" ht="18" customHeight="1">
      <c r="B47" s="521"/>
    </row>
    <row r="48" spans="2:33" ht="18" customHeight="1"/>
    <row r="49" ht="18" customHeight="1"/>
    <row r="50" ht="18" customHeight="1"/>
    <row r="51" ht="18" customHeight="1"/>
    <row r="52" ht="18" customHeight="1"/>
    <row r="53" ht="18" customHeight="1"/>
    <row r="54" ht="18" customHeight="1"/>
  </sheetData>
  <sheetProtection sheet="1" selectLockedCells="1"/>
  <mergeCells count="96">
    <mergeCell ref="B7:C7"/>
    <mergeCell ref="E7:L7"/>
    <mergeCell ref="AE1:AF1"/>
    <mergeCell ref="B5:C5"/>
    <mergeCell ref="E5:L5"/>
    <mergeCell ref="B6:C6"/>
    <mergeCell ref="E6:L6"/>
    <mergeCell ref="W13:X13"/>
    <mergeCell ref="B8:C8"/>
    <mergeCell ref="G8:L8"/>
    <mergeCell ref="G9:L9"/>
    <mergeCell ref="B13:B14"/>
    <mergeCell ref="C13:D14"/>
    <mergeCell ref="E13:F13"/>
    <mergeCell ref="G13:H13"/>
    <mergeCell ref="I13:J13"/>
    <mergeCell ref="K13:L13"/>
    <mergeCell ref="M13:N13"/>
    <mergeCell ref="O13:P13"/>
    <mergeCell ref="Q13:R13"/>
    <mergeCell ref="S13:T13"/>
    <mergeCell ref="U13:V13"/>
    <mergeCell ref="C15:D15"/>
    <mergeCell ref="AF15:AF29"/>
    <mergeCell ref="C16:D16"/>
    <mergeCell ref="C17:D17"/>
    <mergeCell ref="C18:D18"/>
    <mergeCell ref="Y13:Z13"/>
    <mergeCell ref="AA13:AB13"/>
    <mergeCell ref="AC13:AD13"/>
    <mergeCell ref="AE13:AE14"/>
    <mergeCell ref="AF13:AF14"/>
    <mergeCell ref="B30:F30"/>
    <mergeCell ref="C19:D19"/>
    <mergeCell ref="C20:D20"/>
    <mergeCell ref="C21:D21"/>
    <mergeCell ref="C22:D22"/>
    <mergeCell ref="C23:D23"/>
    <mergeCell ref="C24:D24"/>
    <mergeCell ref="C25:D25"/>
    <mergeCell ref="C26:D26"/>
    <mergeCell ref="C27:D27"/>
    <mergeCell ref="C28:D28"/>
    <mergeCell ref="C29:D29"/>
    <mergeCell ref="AC30:AD30"/>
    <mergeCell ref="G30:H30"/>
    <mergeCell ref="I30:J30"/>
    <mergeCell ref="K30:L30"/>
    <mergeCell ref="M30:N30"/>
    <mergeCell ref="O30:P30"/>
    <mergeCell ref="Q30:R30"/>
    <mergeCell ref="S30:T30"/>
    <mergeCell ref="U30:V30"/>
    <mergeCell ref="W30:X30"/>
    <mergeCell ref="Y30:Z30"/>
    <mergeCell ref="AA30:AB30"/>
    <mergeCell ref="AA31:AB31"/>
    <mergeCell ref="AC31:AD31"/>
    <mergeCell ref="G31:H31"/>
    <mergeCell ref="I31:J31"/>
    <mergeCell ref="K31:L31"/>
    <mergeCell ref="M31:N31"/>
    <mergeCell ref="O31:P31"/>
    <mergeCell ref="Q31:R31"/>
    <mergeCell ref="O32:P32"/>
    <mergeCell ref="S31:T31"/>
    <mergeCell ref="U31:V31"/>
    <mergeCell ref="W31:X31"/>
    <mergeCell ref="Y31:Z31"/>
    <mergeCell ref="B32:F32"/>
    <mergeCell ref="G32:H32"/>
    <mergeCell ref="I32:J32"/>
    <mergeCell ref="K32:L32"/>
    <mergeCell ref="M32:N32"/>
    <mergeCell ref="AC32:AD32"/>
    <mergeCell ref="B33:F33"/>
    <mergeCell ref="G33:H33"/>
    <mergeCell ref="I33:J33"/>
    <mergeCell ref="K33:L33"/>
    <mergeCell ref="M33:N33"/>
    <mergeCell ref="O33:P33"/>
    <mergeCell ref="Q33:R33"/>
    <mergeCell ref="S33:T33"/>
    <mergeCell ref="U33:V33"/>
    <mergeCell ref="Q32:R32"/>
    <mergeCell ref="S32:T32"/>
    <mergeCell ref="U32:V32"/>
    <mergeCell ref="W32:X32"/>
    <mergeCell ref="Y32:Z32"/>
    <mergeCell ref="AA32:AB32"/>
    <mergeCell ref="W33:X33"/>
    <mergeCell ref="Y33:Z33"/>
    <mergeCell ref="AA33:AB33"/>
    <mergeCell ref="AC33:AD33"/>
    <mergeCell ref="AA35:AB36"/>
    <mergeCell ref="AC35:AD36"/>
  </mergeCells>
  <phoneticPr fontId="1"/>
  <dataValidations count="2">
    <dataValidation type="list" allowBlank="1" showInputMessage="1" showErrorMessage="1" sqref="F15:F29 JB15:JB29 SX15:SX29 ACT15:ACT29 AMP15:AMP29 AWL15:AWL29 BGH15:BGH29 BQD15:BQD29 BZZ15:BZZ29 CJV15:CJV29 CTR15:CTR29 DDN15:DDN29 DNJ15:DNJ29 DXF15:DXF29 EHB15:EHB29 EQX15:EQX29 FAT15:FAT29 FKP15:FKP29 FUL15:FUL29 GEH15:GEH29 GOD15:GOD29 GXZ15:GXZ29 HHV15:HHV29 HRR15:HRR29 IBN15:IBN29 ILJ15:ILJ29 IVF15:IVF29 JFB15:JFB29 JOX15:JOX29 JYT15:JYT29 KIP15:KIP29 KSL15:KSL29 LCH15:LCH29 LMD15:LMD29 LVZ15:LVZ29 MFV15:MFV29 MPR15:MPR29 MZN15:MZN29 NJJ15:NJJ29 NTF15:NTF29 ODB15:ODB29 OMX15:OMX29 OWT15:OWT29 PGP15:PGP29 PQL15:PQL29 QAH15:QAH29 QKD15:QKD29 QTZ15:QTZ29 RDV15:RDV29 RNR15:RNR29 RXN15:RXN29 SHJ15:SHJ29 SRF15:SRF29 TBB15:TBB29 TKX15:TKX29 TUT15:TUT29 UEP15:UEP29 UOL15:UOL29 UYH15:UYH29 VID15:VID29 VRZ15:VRZ29 WBV15:WBV29 WLR15:WLR29 WVN15:WVN29 F65551:F65565 JB65551:JB65565 SX65551:SX65565 ACT65551:ACT65565 AMP65551:AMP65565 AWL65551:AWL65565 BGH65551:BGH65565 BQD65551:BQD65565 BZZ65551:BZZ65565 CJV65551:CJV65565 CTR65551:CTR65565 DDN65551:DDN65565 DNJ65551:DNJ65565 DXF65551:DXF65565 EHB65551:EHB65565 EQX65551:EQX65565 FAT65551:FAT65565 FKP65551:FKP65565 FUL65551:FUL65565 GEH65551:GEH65565 GOD65551:GOD65565 GXZ65551:GXZ65565 HHV65551:HHV65565 HRR65551:HRR65565 IBN65551:IBN65565 ILJ65551:ILJ65565 IVF65551:IVF65565 JFB65551:JFB65565 JOX65551:JOX65565 JYT65551:JYT65565 KIP65551:KIP65565 KSL65551:KSL65565 LCH65551:LCH65565 LMD65551:LMD65565 LVZ65551:LVZ65565 MFV65551:MFV65565 MPR65551:MPR65565 MZN65551:MZN65565 NJJ65551:NJJ65565 NTF65551:NTF65565 ODB65551:ODB65565 OMX65551:OMX65565 OWT65551:OWT65565 PGP65551:PGP65565 PQL65551:PQL65565 QAH65551:QAH65565 QKD65551:QKD65565 QTZ65551:QTZ65565 RDV65551:RDV65565 RNR65551:RNR65565 RXN65551:RXN65565 SHJ65551:SHJ65565 SRF65551:SRF65565 TBB65551:TBB65565 TKX65551:TKX65565 TUT65551:TUT65565 UEP65551:UEP65565 UOL65551:UOL65565 UYH65551:UYH65565 VID65551:VID65565 VRZ65551:VRZ65565 WBV65551:WBV65565 WLR65551:WLR65565 WVN65551:WVN65565 F131087:F131101 JB131087:JB131101 SX131087:SX131101 ACT131087:ACT131101 AMP131087:AMP131101 AWL131087:AWL131101 BGH131087:BGH131101 BQD131087:BQD131101 BZZ131087:BZZ131101 CJV131087:CJV131101 CTR131087:CTR131101 DDN131087:DDN131101 DNJ131087:DNJ131101 DXF131087:DXF131101 EHB131087:EHB131101 EQX131087:EQX131101 FAT131087:FAT131101 FKP131087:FKP131101 FUL131087:FUL131101 GEH131087:GEH131101 GOD131087:GOD131101 GXZ131087:GXZ131101 HHV131087:HHV131101 HRR131087:HRR131101 IBN131087:IBN131101 ILJ131087:ILJ131101 IVF131087:IVF131101 JFB131087:JFB131101 JOX131087:JOX131101 JYT131087:JYT131101 KIP131087:KIP131101 KSL131087:KSL131101 LCH131087:LCH131101 LMD131087:LMD131101 LVZ131087:LVZ131101 MFV131087:MFV131101 MPR131087:MPR131101 MZN131087:MZN131101 NJJ131087:NJJ131101 NTF131087:NTF131101 ODB131087:ODB131101 OMX131087:OMX131101 OWT131087:OWT131101 PGP131087:PGP131101 PQL131087:PQL131101 QAH131087:QAH131101 QKD131087:QKD131101 QTZ131087:QTZ131101 RDV131087:RDV131101 RNR131087:RNR131101 RXN131087:RXN131101 SHJ131087:SHJ131101 SRF131087:SRF131101 TBB131087:TBB131101 TKX131087:TKX131101 TUT131087:TUT131101 UEP131087:UEP131101 UOL131087:UOL131101 UYH131087:UYH131101 VID131087:VID131101 VRZ131087:VRZ131101 WBV131087:WBV131101 WLR131087:WLR131101 WVN131087:WVN131101 F196623:F196637 JB196623:JB196637 SX196623:SX196637 ACT196623:ACT196637 AMP196623:AMP196637 AWL196623:AWL196637 BGH196623:BGH196637 BQD196623:BQD196637 BZZ196623:BZZ196637 CJV196623:CJV196637 CTR196623:CTR196637 DDN196623:DDN196637 DNJ196623:DNJ196637 DXF196623:DXF196637 EHB196623:EHB196637 EQX196623:EQX196637 FAT196623:FAT196637 FKP196623:FKP196637 FUL196623:FUL196637 GEH196623:GEH196637 GOD196623:GOD196637 GXZ196623:GXZ196637 HHV196623:HHV196637 HRR196623:HRR196637 IBN196623:IBN196637 ILJ196623:ILJ196637 IVF196623:IVF196637 JFB196623:JFB196637 JOX196623:JOX196637 JYT196623:JYT196637 KIP196623:KIP196637 KSL196623:KSL196637 LCH196623:LCH196637 LMD196623:LMD196637 LVZ196623:LVZ196637 MFV196623:MFV196637 MPR196623:MPR196637 MZN196623:MZN196637 NJJ196623:NJJ196637 NTF196623:NTF196637 ODB196623:ODB196637 OMX196623:OMX196637 OWT196623:OWT196637 PGP196623:PGP196637 PQL196623:PQL196637 QAH196623:QAH196637 QKD196623:QKD196637 QTZ196623:QTZ196637 RDV196623:RDV196637 RNR196623:RNR196637 RXN196623:RXN196637 SHJ196623:SHJ196637 SRF196623:SRF196637 TBB196623:TBB196637 TKX196623:TKX196637 TUT196623:TUT196637 UEP196623:UEP196637 UOL196623:UOL196637 UYH196623:UYH196637 VID196623:VID196637 VRZ196623:VRZ196637 WBV196623:WBV196637 WLR196623:WLR196637 WVN196623:WVN196637 F262159:F262173 JB262159:JB262173 SX262159:SX262173 ACT262159:ACT262173 AMP262159:AMP262173 AWL262159:AWL262173 BGH262159:BGH262173 BQD262159:BQD262173 BZZ262159:BZZ262173 CJV262159:CJV262173 CTR262159:CTR262173 DDN262159:DDN262173 DNJ262159:DNJ262173 DXF262159:DXF262173 EHB262159:EHB262173 EQX262159:EQX262173 FAT262159:FAT262173 FKP262159:FKP262173 FUL262159:FUL262173 GEH262159:GEH262173 GOD262159:GOD262173 GXZ262159:GXZ262173 HHV262159:HHV262173 HRR262159:HRR262173 IBN262159:IBN262173 ILJ262159:ILJ262173 IVF262159:IVF262173 JFB262159:JFB262173 JOX262159:JOX262173 JYT262159:JYT262173 KIP262159:KIP262173 KSL262159:KSL262173 LCH262159:LCH262173 LMD262159:LMD262173 LVZ262159:LVZ262173 MFV262159:MFV262173 MPR262159:MPR262173 MZN262159:MZN262173 NJJ262159:NJJ262173 NTF262159:NTF262173 ODB262159:ODB262173 OMX262159:OMX262173 OWT262159:OWT262173 PGP262159:PGP262173 PQL262159:PQL262173 QAH262159:QAH262173 QKD262159:QKD262173 QTZ262159:QTZ262173 RDV262159:RDV262173 RNR262159:RNR262173 RXN262159:RXN262173 SHJ262159:SHJ262173 SRF262159:SRF262173 TBB262159:TBB262173 TKX262159:TKX262173 TUT262159:TUT262173 UEP262159:UEP262173 UOL262159:UOL262173 UYH262159:UYH262173 VID262159:VID262173 VRZ262159:VRZ262173 WBV262159:WBV262173 WLR262159:WLR262173 WVN262159:WVN262173 F327695:F327709 JB327695:JB327709 SX327695:SX327709 ACT327695:ACT327709 AMP327695:AMP327709 AWL327695:AWL327709 BGH327695:BGH327709 BQD327695:BQD327709 BZZ327695:BZZ327709 CJV327695:CJV327709 CTR327695:CTR327709 DDN327695:DDN327709 DNJ327695:DNJ327709 DXF327695:DXF327709 EHB327695:EHB327709 EQX327695:EQX327709 FAT327695:FAT327709 FKP327695:FKP327709 FUL327695:FUL327709 GEH327695:GEH327709 GOD327695:GOD327709 GXZ327695:GXZ327709 HHV327695:HHV327709 HRR327695:HRR327709 IBN327695:IBN327709 ILJ327695:ILJ327709 IVF327695:IVF327709 JFB327695:JFB327709 JOX327695:JOX327709 JYT327695:JYT327709 KIP327695:KIP327709 KSL327695:KSL327709 LCH327695:LCH327709 LMD327695:LMD327709 LVZ327695:LVZ327709 MFV327695:MFV327709 MPR327695:MPR327709 MZN327695:MZN327709 NJJ327695:NJJ327709 NTF327695:NTF327709 ODB327695:ODB327709 OMX327695:OMX327709 OWT327695:OWT327709 PGP327695:PGP327709 PQL327695:PQL327709 QAH327695:QAH327709 QKD327695:QKD327709 QTZ327695:QTZ327709 RDV327695:RDV327709 RNR327695:RNR327709 RXN327695:RXN327709 SHJ327695:SHJ327709 SRF327695:SRF327709 TBB327695:TBB327709 TKX327695:TKX327709 TUT327695:TUT327709 UEP327695:UEP327709 UOL327695:UOL327709 UYH327695:UYH327709 VID327695:VID327709 VRZ327695:VRZ327709 WBV327695:WBV327709 WLR327695:WLR327709 WVN327695:WVN327709 F393231:F393245 JB393231:JB393245 SX393231:SX393245 ACT393231:ACT393245 AMP393231:AMP393245 AWL393231:AWL393245 BGH393231:BGH393245 BQD393231:BQD393245 BZZ393231:BZZ393245 CJV393231:CJV393245 CTR393231:CTR393245 DDN393231:DDN393245 DNJ393231:DNJ393245 DXF393231:DXF393245 EHB393231:EHB393245 EQX393231:EQX393245 FAT393231:FAT393245 FKP393231:FKP393245 FUL393231:FUL393245 GEH393231:GEH393245 GOD393231:GOD393245 GXZ393231:GXZ393245 HHV393231:HHV393245 HRR393231:HRR393245 IBN393231:IBN393245 ILJ393231:ILJ393245 IVF393231:IVF393245 JFB393231:JFB393245 JOX393231:JOX393245 JYT393231:JYT393245 KIP393231:KIP393245 KSL393231:KSL393245 LCH393231:LCH393245 LMD393231:LMD393245 LVZ393231:LVZ393245 MFV393231:MFV393245 MPR393231:MPR393245 MZN393231:MZN393245 NJJ393231:NJJ393245 NTF393231:NTF393245 ODB393231:ODB393245 OMX393231:OMX393245 OWT393231:OWT393245 PGP393231:PGP393245 PQL393231:PQL393245 QAH393231:QAH393245 QKD393231:QKD393245 QTZ393231:QTZ393245 RDV393231:RDV393245 RNR393231:RNR393245 RXN393231:RXN393245 SHJ393231:SHJ393245 SRF393231:SRF393245 TBB393231:TBB393245 TKX393231:TKX393245 TUT393231:TUT393245 UEP393231:UEP393245 UOL393231:UOL393245 UYH393231:UYH393245 VID393231:VID393245 VRZ393231:VRZ393245 WBV393231:WBV393245 WLR393231:WLR393245 WVN393231:WVN393245 F458767:F458781 JB458767:JB458781 SX458767:SX458781 ACT458767:ACT458781 AMP458767:AMP458781 AWL458767:AWL458781 BGH458767:BGH458781 BQD458767:BQD458781 BZZ458767:BZZ458781 CJV458767:CJV458781 CTR458767:CTR458781 DDN458767:DDN458781 DNJ458767:DNJ458781 DXF458767:DXF458781 EHB458767:EHB458781 EQX458767:EQX458781 FAT458767:FAT458781 FKP458767:FKP458781 FUL458767:FUL458781 GEH458767:GEH458781 GOD458767:GOD458781 GXZ458767:GXZ458781 HHV458767:HHV458781 HRR458767:HRR458781 IBN458767:IBN458781 ILJ458767:ILJ458781 IVF458767:IVF458781 JFB458767:JFB458781 JOX458767:JOX458781 JYT458767:JYT458781 KIP458767:KIP458781 KSL458767:KSL458781 LCH458767:LCH458781 LMD458767:LMD458781 LVZ458767:LVZ458781 MFV458767:MFV458781 MPR458767:MPR458781 MZN458767:MZN458781 NJJ458767:NJJ458781 NTF458767:NTF458781 ODB458767:ODB458781 OMX458767:OMX458781 OWT458767:OWT458781 PGP458767:PGP458781 PQL458767:PQL458781 QAH458767:QAH458781 QKD458767:QKD458781 QTZ458767:QTZ458781 RDV458767:RDV458781 RNR458767:RNR458781 RXN458767:RXN458781 SHJ458767:SHJ458781 SRF458767:SRF458781 TBB458767:TBB458781 TKX458767:TKX458781 TUT458767:TUT458781 UEP458767:UEP458781 UOL458767:UOL458781 UYH458767:UYH458781 VID458767:VID458781 VRZ458767:VRZ458781 WBV458767:WBV458781 WLR458767:WLR458781 WVN458767:WVN458781 F524303:F524317 JB524303:JB524317 SX524303:SX524317 ACT524303:ACT524317 AMP524303:AMP524317 AWL524303:AWL524317 BGH524303:BGH524317 BQD524303:BQD524317 BZZ524303:BZZ524317 CJV524303:CJV524317 CTR524303:CTR524317 DDN524303:DDN524317 DNJ524303:DNJ524317 DXF524303:DXF524317 EHB524303:EHB524317 EQX524303:EQX524317 FAT524303:FAT524317 FKP524303:FKP524317 FUL524303:FUL524317 GEH524303:GEH524317 GOD524303:GOD524317 GXZ524303:GXZ524317 HHV524303:HHV524317 HRR524303:HRR524317 IBN524303:IBN524317 ILJ524303:ILJ524317 IVF524303:IVF524317 JFB524303:JFB524317 JOX524303:JOX524317 JYT524303:JYT524317 KIP524303:KIP524317 KSL524303:KSL524317 LCH524303:LCH524317 LMD524303:LMD524317 LVZ524303:LVZ524317 MFV524303:MFV524317 MPR524303:MPR524317 MZN524303:MZN524317 NJJ524303:NJJ524317 NTF524303:NTF524317 ODB524303:ODB524317 OMX524303:OMX524317 OWT524303:OWT524317 PGP524303:PGP524317 PQL524303:PQL524317 QAH524303:QAH524317 QKD524303:QKD524317 QTZ524303:QTZ524317 RDV524303:RDV524317 RNR524303:RNR524317 RXN524303:RXN524317 SHJ524303:SHJ524317 SRF524303:SRF524317 TBB524303:TBB524317 TKX524303:TKX524317 TUT524303:TUT524317 UEP524303:UEP524317 UOL524303:UOL524317 UYH524303:UYH524317 VID524303:VID524317 VRZ524303:VRZ524317 WBV524303:WBV524317 WLR524303:WLR524317 WVN524303:WVN524317 F589839:F589853 JB589839:JB589853 SX589839:SX589853 ACT589839:ACT589853 AMP589839:AMP589853 AWL589839:AWL589853 BGH589839:BGH589853 BQD589839:BQD589853 BZZ589839:BZZ589853 CJV589839:CJV589853 CTR589839:CTR589853 DDN589839:DDN589853 DNJ589839:DNJ589853 DXF589839:DXF589853 EHB589839:EHB589853 EQX589839:EQX589853 FAT589839:FAT589853 FKP589839:FKP589853 FUL589839:FUL589853 GEH589839:GEH589853 GOD589839:GOD589853 GXZ589839:GXZ589853 HHV589839:HHV589853 HRR589839:HRR589853 IBN589839:IBN589853 ILJ589839:ILJ589853 IVF589839:IVF589853 JFB589839:JFB589853 JOX589839:JOX589853 JYT589839:JYT589853 KIP589839:KIP589853 KSL589839:KSL589853 LCH589839:LCH589853 LMD589839:LMD589853 LVZ589839:LVZ589853 MFV589839:MFV589853 MPR589839:MPR589853 MZN589839:MZN589853 NJJ589839:NJJ589853 NTF589839:NTF589853 ODB589839:ODB589853 OMX589839:OMX589853 OWT589839:OWT589853 PGP589839:PGP589853 PQL589839:PQL589853 QAH589839:QAH589853 QKD589839:QKD589853 QTZ589839:QTZ589853 RDV589839:RDV589853 RNR589839:RNR589853 RXN589839:RXN589853 SHJ589839:SHJ589853 SRF589839:SRF589853 TBB589839:TBB589853 TKX589839:TKX589853 TUT589839:TUT589853 UEP589839:UEP589853 UOL589839:UOL589853 UYH589839:UYH589853 VID589839:VID589853 VRZ589839:VRZ589853 WBV589839:WBV589853 WLR589839:WLR589853 WVN589839:WVN589853 F655375:F655389 JB655375:JB655389 SX655375:SX655389 ACT655375:ACT655389 AMP655375:AMP655389 AWL655375:AWL655389 BGH655375:BGH655389 BQD655375:BQD655389 BZZ655375:BZZ655389 CJV655375:CJV655389 CTR655375:CTR655389 DDN655375:DDN655389 DNJ655375:DNJ655389 DXF655375:DXF655389 EHB655375:EHB655389 EQX655375:EQX655389 FAT655375:FAT655389 FKP655375:FKP655389 FUL655375:FUL655389 GEH655375:GEH655389 GOD655375:GOD655389 GXZ655375:GXZ655389 HHV655375:HHV655389 HRR655375:HRR655389 IBN655375:IBN655389 ILJ655375:ILJ655389 IVF655375:IVF655389 JFB655375:JFB655389 JOX655375:JOX655389 JYT655375:JYT655389 KIP655375:KIP655389 KSL655375:KSL655389 LCH655375:LCH655389 LMD655375:LMD655389 LVZ655375:LVZ655389 MFV655375:MFV655389 MPR655375:MPR655389 MZN655375:MZN655389 NJJ655375:NJJ655389 NTF655375:NTF655389 ODB655375:ODB655389 OMX655375:OMX655389 OWT655375:OWT655389 PGP655375:PGP655389 PQL655375:PQL655389 QAH655375:QAH655389 QKD655375:QKD655389 QTZ655375:QTZ655389 RDV655375:RDV655389 RNR655375:RNR655389 RXN655375:RXN655389 SHJ655375:SHJ655389 SRF655375:SRF655389 TBB655375:TBB655389 TKX655375:TKX655389 TUT655375:TUT655389 UEP655375:UEP655389 UOL655375:UOL655389 UYH655375:UYH655389 VID655375:VID655389 VRZ655375:VRZ655389 WBV655375:WBV655389 WLR655375:WLR655389 WVN655375:WVN655389 F720911:F720925 JB720911:JB720925 SX720911:SX720925 ACT720911:ACT720925 AMP720911:AMP720925 AWL720911:AWL720925 BGH720911:BGH720925 BQD720911:BQD720925 BZZ720911:BZZ720925 CJV720911:CJV720925 CTR720911:CTR720925 DDN720911:DDN720925 DNJ720911:DNJ720925 DXF720911:DXF720925 EHB720911:EHB720925 EQX720911:EQX720925 FAT720911:FAT720925 FKP720911:FKP720925 FUL720911:FUL720925 GEH720911:GEH720925 GOD720911:GOD720925 GXZ720911:GXZ720925 HHV720911:HHV720925 HRR720911:HRR720925 IBN720911:IBN720925 ILJ720911:ILJ720925 IVF720911:IVF720925 JFB720911:JFB720925 JOX720911:JOX720925 JYT720911:JYT720925 KIP720911:KIP720925 KSL720911:KSL720925 LCH720911:LCH720925 LMD720911:LMD720925 LVZ720911:LVZ720925 MFV720911:MFV720925 MPR720911:MPR720925 MZN720911:MZN720925 NJJ720911:NJJ720925 NTF720911:NTF720925 ODB720911:ODB720925 OMX720911:OMX720925 OWT720911:OWT720925 PGP720911:PGP720925 PQL720911:PQL720925 QAH720911:QAH720925 QKD720911:QKD720925 QTZ720911:QTZ720925 RDV720911:RDV720925 RNR720911:RNR720925 RXN720911:RXN720925 SHJ720911:SHJ720925 SRF720911:SRF720925 TBB720911:TBB720925 TKX720911:TKX720925 TUT720911:TUT720925 UEP720911:UEP720925 UOL720911:UOL720925 UYH720911:UYH720925 VID720911:VID720925 VRZ720911:VRZ720925 WBV720911:WBV720925 WLR720911:WLR720925 WVN720911:WVN720925 F786447:F786461 JB786447:JB786461 SX786447:SX786461 ACT786447:ACT786461 AMP786447:AMP786461 AWL786447:AWL786461 BGH786447:BGH786461 BQD786447:BQD786461 BZZ786447:BZZ786461 CJV786447:CJV786461 CTR786447:CTR786461 DDN786447:DDN786461 DNJ786447:DNJ786461 DXF786447:DXF786461 EHB786447:EHB786461 EQX786447:EQX786461 FAT786447:FAT786461 FKP786447:FKP786461 FUL786447:FUL786461 GEH786447:GEH786461 GOD786447:GOD786461 GXZ786447:GXZ786461 HHV786447:HHV786461 HRR786447:HRR786461 IBN786447:IBN786461 ILJ786447:ILJ786461 IVF786447:IVF786461 JFB786447:JFB786461 JOX786447:JOX786461 JYT786447:JYT786461 KIP786447:KIP786461 KSL786447:KSL786461 LCH786447:LCH786461 LMD786447:LMD786461 LVZ786447:LVZ786461 MFV786447:MFV786461 MPR786447:MPR786461 MZN786447:MZN786461 NJJ786447:NJJ786461 NTF786447:NTF786461 ODB786447:ODB786461 OMX786447:OMX786461 OWT786447:OWT786461 PGP786447:PGP786461 PQL786447:PQL786461 QAH786447:QAH786461 QKD786447:QKD786461 QTZ786447:QTZ786461 RDV786447:RDV786461 RNR786447:RNR786461 RXN786447:RXN786461 SHJ786447:SHJ786461 SRF786447:SRF786461 TBB786447:TBB786461 TKX786447:TKX786461 TUT786447:TUT786461 UEP786447:UEP786461 UOL786447:UOL786461 UYH786447:UYH786461 VID786447:VID786461 VRZ786447:VRZ786461 WBV786447:WBV786461 WLR786447:WLR786461 WVN786447:WVN786461 F851983:F851997 JB851983:JB851997 SX851983:SX851997 ACT851983:ACT851997 AMP851983:AMP851997 AWL851983:AWL851997 BGH851983:BGH851997 BQD851983:BQD851997 BZZ851983:BZZ851997 CJV851983:CJV851997 CTR851983:CTR851997 DDN851983:DDN851997 DNJ851983:DNJ851997 DXF851983:DXF851997 EHB851983:EHB851997 EQX851983:EQX851997 FAT851983:FAT851997 FKP851983:FKP851997 FUL851983:FUL851997 GEH851983:GEH851997 GOD851983:GOD851997 GXZ851983:GXZ851997 HHV851983:HHV851997 HRR851983:HRR851997 IBN851983:IBN851997 ILJ851983:ILJ851997 IVF851983:IVF851997 JFB851983:JFB851997 JOX851983:JOX851997 JYT851983:JYT851997 KIP851983:KIP851997 KSL851983:KSL851997 LCH851983:LCH851997 LMD851983:LMD851997 LVZ851983:LVZ851997 MFV851983:MFV851997 MPR851983:MPR851997 MZN851983:MZN851997 NJJ851983:NJJ851997 NTF851983:NTF851997 ODB851983:ODB851997 OMX851983:OMX851997 OWT851983:OWT851997 PGP851983:PGP851997 PQL851983:PQL851997 QAH851983:QAH851997 QKD851983:QKD851997 QTZ851983:QTZ851997 RDV851983:RDV851997 RNR851983:RNR851997 RXN851983:RXN851997 SHJ851983:SHJ851997 SRF851983:SRF851997 TBB851983:TBB851997 TKX851983:TKX851997 TUT851983:TUT851997 UEP851983:UEP851997 UOL851983:UOL851997 UYH851983:UYH851997 VID851983:VID851997 VRZ851983:VRZ851997 WBV851983:WBV851997 WLR851983:WLR851997 WVN851983:WVN851997 F917519:F917533 JB917519:JB917533 SX917519:SX917533 ACT917519:ACT917533 AMP917519:AMP917533 AWL917519:AWL917533 BGH917519:BGH917533 BQD917519:BQD917533 BZZ917519:BZZ917533 CJV917519:CJV917533 CTR917519:CTR917533 DDN917519:DDN917533 DNJ917519:DNJ917533 DXF917519:DXF917533 EHB917519:EHB917533 EQX917519:EQX917533 FAT917519:FAT917533 FKP917519:FKP917533 FUL917519:FUL917533 GEH917519:GEH917533 GOD917519:GOD917533 GXZ917519:GXZ917533 HHV917519:HHV917533 HRR917519:HRR917533 IBN917519:IBN917533 ILJ917519:ILJ917533 IVF917519:IVF917533 JFB917519:JFB917533 JOX917519:JOX917533 JYT917519:JYT917533 KIP917519:KIP917533 KSL917519:KSL917533 LCH917519:LCH917533 LMD917519:LMD917533 LVZ917519:LVZ917533 MFV917519:MFV917533 MPR917519:MPR917533 MZN917519:MZN917533 NJJ917519:NJJ917533 NTF917519:NTF917533 ODB917519:ODB917533 OMX917519:OMX917533 OWT917519:OWT917533 PGP917519:PGP917533 PQL917519:PQL917533 QAH917519:QAH917533 QKD917519:QKD917533 QTZ917519:QTZ917533 RDV917519:RDV917533 RNR917519:RNR917533 RXN917519:RXN917533 SHJ917519:SHJ917533 SRF917519:SRF917533 TBB917519:TBB917533 TKX917519:TKX917533 TUT917519:TUT917533 UEP917519:UEP917533 UOL917519:UOL917533 UYH917519:UYH917533 VID917519:VID917533 VRZ917519:VRZ917533 WBV917519:WBV917533 WLR917519:WLR917533 WVN917519:WVN917533 F983055:F983069 JB983055:JB983069 SX983055:SX983069 ACT983055:ACT983069 AMP983055:AMP983069 AWL983055:AWL983069 BGH983055:BGH983069 BQD983055:BQD983069 BZZ983055:BZZ983069 CJV983055:CJV983069 CTR983055:CTR983069 DDN983055:DDN983069 DNJ983055:DNJ983069 DXF983055:DXF983069 EHB983055:EHB983069 EQX983055:EQX983069 FAT983055:FAT983069 FKP983055:FKP983069 FUL983055:FUL983069 GEH983055:GEH983069 GOD983055:GOD983069 GXZ983055:GXZ983069 HHV983055:HHV983069 HRR983055:HRR983069 IBN983055:IBN983069 ILJ983055:ILJ983069 IVF983055:IVF983069 JFB983055:JFB983069 JOX983055:JOX983069 JYT983055:JYT983069 KIP983055:KIP983069 KSL983055:KSL983069 LCH983055:LCH983069 LMD983055:LMD983069 LVZ983055:LVZ983069 MFV983055:MFV983069 MPR983055:MPR983069 MZN983055:MZN983069 NJJ983055:NJJ983069 NTF983055:NTF983069 ODB983055:ODB983069 OMX983055:OMX983069 OWT983055:OWT983069 PGP983055:PGP983069 PQL983055:PQL983069 QAH983055:QAH983069 QKD983055:QKD983069 QTZ983055:QTZ983069 RDV983055:RDV983069 RNR983055:RNR983069 RXN983055:RXN983069 SHJ983055:SHJ983069 SRF983055:SRF983069 TBB983055:TBB983069 TKX983055:TKX983069 TUT983055:TUT983069 UEP983055:UEP983069 UOL983055:UOL983069 UYH983055:UYH983069 VID983055:VID983069 VRZ983055:VRZ983069 WBV983055:WBV983069 WLR983055:WLR983069 WVN983055:WVN983069">
      <formula1>$AH$9:$AH$13</formula1>
    </dataValidation>
    <dataValidation type="list" allowBlank="1" showInputMessage="1" showErrorMessage="1" sqref="AH10:AH11 KD10:KD11 TZ10:TZ11 ADV10:ADV11 ANR10:ANR11 AXN10:AXN11 BHJ10:BHJ11 BRF10:BRF11 CBB10:CBB11 CKX10:CKX11 CUT10:CUT11 DEP10:DEP11 DOL10:DOL11 DYH10:DYH11 EID10:EID11 ERZ10:ERZ11 FBV10:FBV11 FLR10:FLR11 FVN10:FVN11 GFJ10:GFJ11 GPF10:GPF11 GZB10:GZB11 HIX10:HIX11 HST10:HST11 ICP10:ICP11 IML10:IML11 IWH10:IWH11 JGD10:JGD11 JPZ10:JPZ11 JZV10:JZV11 KJR10:KJR11 KTN10:KTN11 LDJ10:LDJ11 LNF10:LNF11 LXB10:LXB11 MGX10:MGX11 MQT10:MQT11 NAP10:NAP11 NKL10:NKL11 NUH10:NUH11 OED10:OED11 ONZ10:ONZ11 OXV10:OXV11 PHR10:PHR11 PRN10:PRN11 QBJ10:QBJ11 QLF10:QLF11 QVB10:QVB11 REX10:REX11 ROT10:ROT11 RYP10:RYP11 SIL10:SIL11 SSH10:SSH11 TCD10:TCD11 TLZ10:TLZ11 TVV10:TVV11 UFR10:UFR11 UPN10:UPN11 UZJ10:UZJ11 VJF10:VJF11 VTB10:VTB11 WCX10:WCX11 WMT10:WMT11 WWP10:WWP11 AH65546:AH65547 KD65546:KD65547 TZ65546:TZ65547 ADV65546:ADV65547 ANR65546:ANR65547 AXN65546:AXN65547 BHJ65546:BHJ65547 BRF65546:BRF65547 CBB65546:CBB65547 CKX65546:CKX65547 CUT65546:CUT65547 DEP65546:DEP65547 DOL65546:DOL65547 DYH65546:DYH65547 EID65546:EID65547 ERZ65546:ERZ65547 FBV65546:FBV65547 FLR65546:FLR65547 FVN65546:FVN65547 GFJ65546:GFJ65547 GPF65546:GPF65547 GZB65546:GZB65547 HIX65546:HIX65547 HST65546:HST65547 ICP65546:ICP65547 IML65546:IML65547 IWH65546:IWH65547 JGD65546:JGD65547 JPZ65546:JPZ65547 JZV65546:JZV65547 KJR65546:KJR65547 KTN65546:KTN65547 LDJ65546:LDJ65547 LNF65546:LNF65547 LXB65546:LXB65547 MGX65546:MGX65547 MQT65546:MQT65547 NAP65546:NAP65547 NKL65546:NKL65547 NUH65546:NUH65547 OED65546:OED65547 ONZ65546:ONZ65547 OXV65546:OXV65547 PHR65546:PHR65547 PRN65546:PRN65547 QBJ65546:QBJ65547 QLF65546:QLF65547 QVB65546:QVB65547 REX65546:REX65547 ROT65546:ROT65547 RYP65546:RYP65547 SIL65546:SIL65547 SSH65546:SSH65547 TCD65546:TCD65547 TLZ65546:TLZ65547 TVV65546:TVV65547 UFR65546:UFR65547 UPN65546:UPN65547 UZJ65546:UZJ65547 VJF65546:VJF65547 VTB65546:VTB65547 WCX65546:WCX65547 WMT65546:WMT65547 WWP65546:WWP65547 AH131082:AH131083 KD131082:KD131083 TZ131082:TZ131083 ADV131082:ADV131083 ANR131082:ANR131083 AXN131082:AXN131083 BHJ131082:BHJ131083 BRF131082:BRF131083 CBB131082:CBB131083 CKX131082:CKX131083 CUT131082:CUT131083 DEP131082:DEP131083 DOL131082:DOL131083 DYH131082:DYH131083 EID131082:EID131083 ERZ131082:ERZ131083 FBV131082:FBV131083 FLR131082:FLR131083 FVN131082:FVN131083 GFJ131082:GFJ131083 GPF131082:GPF131083 GZB131082:GZB131083 HIX131082:HIX131083 HST131082:HST131083 ICP131082:ICP131083 IML131082:IML131083 IWH131082:IWH131083 JGD131082:JGD131083 JPZ131082:JPZ131083 JZV131082:JZV131083 KJR131082:KJR131083 KTN131082:KTN131083 LDJ131082:LDJ131083 LNF131082:LNF131083 LXB131082:LXB131083 MGX131082:MGX131083 MQT131082:MQT131083 NAP131082:NAP131083 NKL131082:NKL131083 NUH131082:NUH131083 OED131082:OED131083 ONZ131082:ONZ131083 OXV131082:OXV131083 PHR131082:PHR131083 PRN131082:PRN131083 QBJ131082:QBJ131083 QLF131082:QLF131083 QVB131082:QVB131083 REX131082:REX131083 ROT131082:ROT131083 RYP131082:RYP131083 SIL131082:SIL131083 SSH131082:SSH131083 TCD131082:TCD131083 TLZ131082:TLZ131083 TVV131082:TVV131083 UFR131082:UFR131083 UPN131082:UPN131083 UZJ131082:UZJ131083 VJF131082:VJF131083 VTB131082:VTB131083 WCX131082:WCX131083 WMT131082:WMT131083 WWP131082:WWP131083 AH196618:AH196619 KD196618:KD196619 TZ196618:TZ196619 ADV196618:ADV196619 ANR196618:ANR196619 AXN196618:AXN196619 BHJ196618:BHJ196619 BRF196618:BRF196619 CBB196618:CBB196619 CKX196618:CKX196619 CUT196618:CUT196619 DEP196618:DEP196619 DOL196618:DOL196619 DYH196618:DYH196619 EID196618:EID196619 ERZ196618:ERZ196619 FBV196618:FBV196619 FLR196618:FLR196619 FVN196618:FVN196619 GFJ196618:GFJ196619 GPF196618:GPF196619 GZB196618:GZB196619 HIX196618:HIX196619 HST196618:HST196619 ICP196618:ICP196619 IML196618:IML196619 IWH196618:IWH196619 JGD196618:JGD196619 JPZ196618:JPZ196619 JZV196618:JZV196619 KJR196618:KJR196619 KTN196618:KTN196619 LDJ196618:LDJ196619 LNF196618:LNF196619 LXB196618:LXB196619 MGX196618:MGX196619 MQT196618:MQT196619 NAP196618:NAP196619 NKL196618:NKL196619 NUH196618:NUH196619 OED196618:OED196619 ONZ196618:ONZ196619 OXV196618:OXV196619 PHR196618:PHR196619 PRN196618:PRN196619 QBJ196618:QBJ196619 QLF196618:QLF196619 QVB196618:QVB196619 REX196618:REX196619 ROT196618:ROT196619 RYP196618:RYP196619 SIL196618:SIL196619 SSH196618:SSH196619 TCD196618:TCD196619 TLZ196618:TLZ196619 TVV196618:TVV196619 UFR196618:UFR196619 UPN196618:UPN196619 UZJ196618:UZJ196619 VJF196618:VJF196619 VTB196618:VTB196619 WCX196618:WCX196619 WMT196618:WMT196619 WWP196618:WWP196619 AH262154:AH262155 KD262154:KD262155 TZ262154:TZ262155 ADV262154:ADV262155 ANR262154:ANR262155 AXN262154:AXN262155 BHJ262154:BHJ262155 BRF262154:BRF262155 CBB262154:CBB262155 CKX262154:CKX262155 CUT262154:CUT262155 DEP262154:DEP262155 DOL262154:DOL262155 DYH262154:DYH262155 EID262154:EID262155 ERZ262154:ERZ262155 FBV262154:FBV262155 FLR262154:FLR262155 FVN262154:FVN262155 GFJ262154:GFJ262155 GPF262154:GPF262155 GZB262154:GZB262155 HIX262154:HIX262155 HST262154:HST262155 ICP262154:ICP262155 IML262154:IML262155 IWH262154:IWH262155 JGD262154:JGD262155 JPZ262154:JPZ262155 JZV262154:JZV262155 KJR262154:KJR262155 KTN262154:KTN262155 LDJ262154:LDJ262155 LNF262154:LNF262155 LXB262154:LXB262155 MGX262154:MGX262155 MQT262154:MQT262155 NAP262154:NAP262155 NKL262154:NKL262155 NUH262154:NUH262155 OED262154:OED262155 ONZ262154:ONZ262155 OXV262154:OXV262155 PHR262154:PHR262155 PRN262154:PRN262155 QBJ262154:QBJ262155 QLF262154:QLF262155 QVB262154:QVB262155 REX262154:REX262155 ROT262154:ROT262155 RYP262154:RYP262155 SIL262154:SIL262155 SSH262154:SSH262155 TCD262154:TCD262155 TLZ262154:TLZ262155 TVV262154:TVV262155 UFR262154:UFR262155 UPN262154:UPN262155 UZJ262154:UZJ262155 VJF262154:VJF262155 VTB262154:VTB262155 WCX262154:WCX262155 WMT262154:WMT262155 WWP262154:WWP262155 AH327690:AH327691 KD327690:KD327691 TZ327690:TZ327691 ADV327690:ADV327691 ANR327690:ANR327691 AXN327690:AXN327691 BHJ327690:BHJ327691 BRF327690:BRF327691 CBB327690:CBB327691 CKX327690:CKX327691 CUT327690:CUT327691 DEP327690:DEP327691 DOL327690:DOL327691 DYH327690:DYH327691 EID327690:EID327691 ERZ327690:ERZ327691 FBV327690:FBV327691 FLR327690:FLR327691 FVN327690:FVN327691 GFJ327690:GFJ327691 GPF327690:GPF327691 GZB327690:GZB327691 HIX327690:HIX327691 HST327690:HST327691 ICP327690:ICP327691 IML327690:IML327691 IWH327690:IWH327691 JGD327690:JGD327691 JPZ327690:JPZ327691 JZV327690:JZV327691 KJR327690:KJR327691 KTN327690:KTN327691 LDJ327690:LDJ327691 LNF327690:LNF327691 LXB327690:LXB327691 MGX327690:MGX327691 MQT327690:MQT327691 NAP327690:NAP327691 NKL327690:NKL327691 NUH327690:NUH327691 OED327690:OED327691 ONZ327690:ONZ327691 OXV327690:OXV327691 PHR327690:PHR327691 PRN327690:PRN327691 QBJ327690:QBJ327691 QLF327690:QLF327691 QVB327690:QVB327691 REX327690:REX327691 ROT327690:ROT327691 RYP327690:RYP327691 SIL327690:SIL327691 SSH327690:SSH327691 TCD327690:TCD327691 TLZ327690:TLZ327691 TVV327690:TVV327691 UFR327690:UFR327691 UPN327690:UPN327691 UZJ327690:UZJ327691 VJF327690:VJF327691 VTB327690:VTB327691 WCX327690:WCX327691 WMT327690:WMT327691 WWP327690:WWP327691 AH393226:AH393227 KD393226:KD393227 TZ393226:TZ393227 ADV393226:ADV393227 ANR393226:ANR393227 AXN393226:AXN393227 BHJ393226:BHJ393227 BRF393226:BRF393227 CBB393226:CBB393227 CKX393226:CKX393227 CUT393226:CUT393227 DEP393226:DEP393227 DOL393226:DOL393227 DYH393226:DYH393227 EID393226:EID393227 ERZ393226:ERZ393227 FBV393226:FBV393227 FLR393226:FLR393227 FVN393226:FVN393227 GFJ393226:GFJ393227 GPF393226:GPF393227 GZB393226:GZB393227 HIX393226:HIX393227 HST393226:HST393227 ICP393226:ICP393227 IML393226:IML393227 IWH393226:IWH393227 JGD393226:JGD393227 JPZ393226:JPZ393227 JZV393226:JZV393227 KJR393226:KJR393227 KTN393226:KTN393227 LDJ393226:LDJ393227 LNF393226:LNF393227 LXB393226:LXB393227 MGX393226:MGX393227 MQT393226:MQT393227 NAP393226:NAP393227 NKL393226:NKL393227 NUH393226:NUH393227 OED393226:OED393227 ONZ393226:ONZ393227 OXV393226:OXV393227 PHR393226:PHR393227 PRN393226:PRN393227 QBJ393226:QBJ393227 QLF393226:QLF393227 QVB393226:QVB393227 REX393226:REX393227 ROT393226:ROT393227 RYP393226:RYP393227 SIL393226:SIL393227 SSH393226:SSH393227 TCD393226:TCD393227 TLZ393226:TLZ393227 TVV393226:TVV393227 UFR393226:UFR393227 UPN393226:UPN393227 UZJ393226:UZJ393227 VJF393226:VJF393227 VTB393226:VTB393227 WCX393226:WCX393227 WMT393226:WMT393227 WWP393226:WWP393227 AH458762:AH458763 KD458762:KD458763 TZ458762:TZ458763 ADV458762:ADV458763 ANR458762:ANR458763 AXN458762:AXN458763 BHJ458762:BHJ458763 BRF458762:BRF458763 CBB458762:CBB458763 CKX458762:CKX458763 CUT458762:CUT458763 DEP458762:DEP458763 DOL458762:DOL458763 DYH458762:DYH458763 EID458762:EID458763 ERZ458762:ERZ458763 FBV458762:FBV458763 FLR458762:FLR458763 FVN458762:FVN458763 GFJ458762:GFJ458763 GPF458762:GPF458763 GZB458762:GZB458763 HIX458762:HIX458763 HST458762:HST458763 ICP458762:ICP458763 IML458762:IML458763 IWH458762:IWH458763 JGD458762:JGD458763 JPZ458762:JPZ458763 JZV458762:JZV458763 KJR458762:KJR458763 KTN458762:KTN458763 LDJ458762:LDJ458763 LNF458762:LNF458763 LXB458762:LXB458763 MGX458762:MGX458763 MQT458762:MQT458763 NAP458762:NAP458763 NKL458762:NKL458763 NUH458762:NUH458763 OED458762:OED458763 ONZ458762:ONZ458763 OXV458762:OXV458763 PHR458762:PHR458763 PRN458762:PRN458763 QBJ458762:QBJ458763 QLF458762:QLF458763 QVB458762:QVB458763 REX458762:REX458763 ROT458762:ROT458763 RYP458762:RYP458763 SIL458762:SIL458763 SSH458762:SSH458763 TCD458762:TCD458763 TLZ458762:TLZ458763 TVV458762:TVV458763 UFR458762:UFR458763 UPN458762:UPN458763 UZJ458762:UZJ458763 VJF458762:VJF458763 VTB458762:VTB458763 WCX458762:WCX458763 WMT458762:WMT458763 WWP458762:WWP458763 AH524298:AH524299 KD524298:KD524299 TZ524298:TZ524299 ADV524298:ADV524299 ANR524298:ANR524299 AXN524298:AXN524299 BHJ524298:BHJ524299 BRF524298:BRF524299 CBB524298:CBB524299 CKX524298:CKX524299 CUT524298:CUT524299 DEP524298:DEP524299 DOL524298:DOL524299 DYH524298:DYH524299 EID524298:EID524299 ERZ524298:ERZ524299 FBV524298:FBV524299 FLR524298:FLR524299 FVN524298:FVN524299 GFJ524298:GFJ524299 GPF524298:GPF524299 GZB524298:GZB524299 HIX524298:HIX524299 HST524298:HST524299 ICP524298:ICP524299 IML524298:IML524299 IWH524298:IWH524299 JGD524298:JGD524299 JPZ524298:JPZ524299 JZV524298:JZV524299 KJR524298:KJR524299 KTN524298:KTN524299 LDJ524298:LDJ524299 LNF524298:LNF524299 LXB524298:LXB524299 MGX524298:MGX524299 MQT524298:MQT524299 NAP524298:NAP524299 NKL524298:NKL524299 NUH524298:NUH524299 OED524298:OED524299 ONZ524298:ONZ524299 OXV524298:OXV524299 PHR524298:PHR524299 PRN524298:PRN524299 QBJ524298:QBJ524299 QLF524298:QLF524299 QVB524298:QVB524299 REX524298:REX524299 ROT524298:ROT524299 RYP524298:RYP524299 SIL524298:SIL524299 SSH524298:SSH524299 TCD524298:TCD524299 TLZ524298:TLZ524299 TVV524298:TVV524299 UFR524298:UFR524299 UPN524298:UPN524299 UZJ524298:UZJ524299 VJF524298:VJF524299 VTB524298:VTB524299 WCX524298:WCX524299 WMT524298:WMT524299 WWP524298:WWP524299 AH589834:AH589835 KD589834:KD589835 TZ589834:TZ589835 ADV589834:ADV589835 ANR589834:ANR589835 AXN589834:AXN589835 BHJ589834:BHJ589835 BRF589834:BRF589835 CBB589834:CBB589835 CKX589834:CKX589835 CUT589834:CUT589835 DEP589834:DEP589835 DOL589834:DOL589835 DYH589834:DYH589835 EID589834:EID589835 ERZ589834:ERZ589835 FBV589834:FBV589835 FLR589834:FLR589835 FVN589834:FVN589835 GFJ589834:GFJ589835 GPF589834:GPF589835 GZB589834:GZB589835 HIX589834:HIX589835 HST589834:HST589835 ICP589834:ICP589835 IML589834:IML589835 IWH589834:IWH589835 JGD589834:JGD589835 JPZ589834:JPZ589835 JZV589834:JZV589835 KJR589834:KJR589835 KTN589834:KTN589835 LDJ589834:LDJ589835 LNF589834:LNF589835 LXB589834:LXB589835 MGX589834:MGX589835 MQT589834:MQT589835 NAP589834:NAP589835 NKL589834:NKL589835 NUH589834:NUH589835 OED589834:OED589835 ONZ589834:ONZ589835 OXV589834:OXV589835 PHR589834:PHR589835 PRN589834:PRN589835 QBJ589834:QBJ589835 QLF589834:QLF589835 QVB589834:QVB589835 REX589834:REX589835 ROT589834:ROT589835 RYP589834:RYP589835 SIL589834:SIL589835 SSH589834:SSH589835 TCD589834:TCD589835 TLZ589834:TLZ589835 TVV589834:TVV589835 UFR589834:UFR589835 UPN589834:UPN589835 UZJ589834:UZJ589835 VJF589834:VJF589835 VTB589834:VTB589835 WCX589834:WCX589835 WMT589834:WMT589835 WWP589834:WWP589835 AH655370:AH655371 KD655370:KD655371 TZ655370:TZ655371 ADV655370:ADV655371 ANR655370:ANR655371 AXN655370:AXN655371 BHJ655370:BHJ655371 BRF655370:BRF655371 CBB655370:CBB655371 CKX655370:CKX655371 CUT655370:CUT655371 DEP655370:DEP655371 DOL655370:DOL655371 DYH655370:DYH655371 EID655370:EID655371 ERZ655370:ERZ655371 FBV655370:FBV655371 FLR655370:FLR655371 FVN655370:FVN655371 GFJ655370:GFJ655371 GPF655370:GPF655371 GZB655370:GZB655371 HIX655370:HIX655371 HST655370:HST655371 ICP655370:ICP655371 IML655370:IML655371 IWH655370:IWH655371 JGD655370:JGD655371 JPZ655370:JPZ655371 JZV655370:JZV655371 KJR655370:KJR655371 KTN655370:KTN655371 LDJ655370:LDJ655371 LNF655370:LNF655371 LXB655370:LXB655371 MGX655370:MGX655371 MQT655370:MQT655371 NAP655370:NAP655371 NKL655370:NKL655371 NUH655370:NUH655371 OED655370:OED655371 ONZ655370:ONZ655371 OXV655370:OXV655371 PHR655370:PHR655371 PRN655370:PRN655371 QBJ655370:QBJ655371 QLF655370:QLF655371 QVB655370:QVB655371 REX655370:REX655371 ROT655370:ROT655371 RYP655370:RYP655371 SIL655370:SIL655371 SSH655370:SSH655371 TCD655370:TCD655371 TLZ655370:TLZ655371 TVV655370:TVV655371 UFR655370:UFR655371 UPN655370:UPN655371 UZJ655370:UZJ655371 VJF655370:VJF655371 VTB655370:VTB655371 WCX655370:WCX655371 WMT655370:WMT655371 WWP655370:WWP655371 AH720906:AH720907 KD720906:KD720907 TZ720906:TZ720907 ADV720906:ADV720907 ANR720906:ANR720907 AXN720906:AXN720907 BHJ720906:BHJ720907 BRF720906:BRF720907 CBB720906:CBB720907 CKX720906:CKX720907 CUT720906:CUT720907 DEP720906:DEP720907 DOL720906:DOL720907 DYH720906:DYH720907 EID720906:EID720907 ERZ720906:ERZ720907 FBV720906:FBV720907 FLR720906:FLR720907 FVN720906:FVN720907 GFJ720906:GFJ720907 GPF720906:GPF720907 GZB720906:GZB720907 HIX720906:HIX720907 HST720906:HST720907 ICP720906:ICP720907 IML720906:IML720907 IWH720906:IWH720907 JGD720906:JGD720907 JPZ720906:JPZ720907 JZV720906:JZV720907 KJR720906:KJR720907 KTN720906:KTN720907 LDJ720906:LDJ720907 LNF720906:LNF720907 LXB720906:LXB720907 MGX720906:MGX720907 MQT720906:MQT720907 NAP720906:NAP720907 NKL720906:NKL720907 NUH720906:NUH720907 OED720906:OED720907 ONZ720906:ONZ720907 OXV720906:OXV720907 PHR720906:PHR720907 PRN720906:PRN720907 QBJ720906:QBJ720907 QLF720906:QLF720907 QVB720906:QVB720907 REX720906:REX720907 ROT720906:ROT720907 RYP720906:RYP720907 SIL720906:SIL720907 SSH720906:SSH720907 TCD720906:TCD720907 TLZ720906:TLZ720907 TVV720906:TVV720907 UFR720906:UFR720907 UPN720906:UPN720907 UZJ720906:UZJ720907 VJF720906:VJF720907 VTB720906:VTB720907 WCX720906:WCX720907 WMT720906:WMT720907 WWP720906:WWP720907 AH786442:AH786443 KD786442:KD786443 TZ786442:TZ786443 ADV786442:ADV786443 ANR786442:ANR786443 AXN786442:AXN786443 BHJ786442:BHJ786443 BRF786442:BRF786443 CBB786442:CBB786443 CKX786442:CKX786443 CUT786442:CUT786443 DEP786442:DEP786443 DOL786442:DOL786443 DYH786442:DYH786443 EID786442:EID786443 ERZ786442:ERZ786443 FBV786442:FBV786443 FLR786442:FLR786443 FVN786442:FVN786443 GFJ786442:GFJ786443 GPF786442:GPF786443 GZB786442:GZB786443 HIX786442:HIX786443 HST786442:HST786443 ICP786442:ICP786443 IML786442:IML786443 IWH786442:IWH786443 JGD786442:JGD786443 JPZ786442:JPZ786443 JZV786442:JZV786443 KJR786442:KJR786443 KTN786442:KTN786443 LDJ786442:LDJ786443 LNF786442:LNF786443 LXB786442:LXB786443 MGX786442:MGX786443 MQT786442:MQT786443 NAP786442:NAP786443 NKL786442:NKL786443 NUH786442:NUH786443 OED786442:OED786443 ONZ786442:ONZ786443 OXV786442:OXV786443 PHR786442:PHR786443 PRN786442:PRN786443 QBJ786442:QBJ786443 QLF786442:QLF786443 QVB786442:QVB786443 REX786442:REX786443 ROT786442:ROT786443 RYP786442:RYP786443 SIL786442:SIL786443 SSH786442:SSH786443 TCD786442:TCD786443 TLZ786442:TLZ786443 TVV786442:TVV786443 UFR786442:UFR786443 UPN786442:UPN786443 UZJ786442:UZJ786443 VJF786442:VJF786443 VTB786442:VTB786443 WCX786442:WCX786443 WMT786442:WMT786443 WWP786442:WWP786443 AH851978:AH851979 KD851978:KD851979 TZ851978:TZ851979 ADV851978:ADV851979 ANR851978:ANR851979 AXN851978:AXN851979 BHJ851978:BHJ851979 BRF851978:BRF851979 CBB851978:CBB851979 CKX851978:CKX851979 CUT851978:CUT851979 DEP851978:DEP851979 DOL851978:DOL851979 DYH851978:DYH851979 EID851978:EID851979 ERZ851978:ERZ851979 FBV851978:FBV851979 FLR851978:FLR851979 FVN851978:FVN851979 GFJ851978:GFJ851979 GPF851978:GPF851979 GZB851978:GZB851979 HIX851978:HIX851979 HST851978:HST851979 ICP851978:ICP851979 IML851978:IML851979 IWH851978:IWH851979 JGD851978:JGD851979 JPZ851978:JPZ851979 JZV851978:JZV851979 KJR851978:KJR851979 KTN851978:KTN851979 LDJ851978:LDJ851979 LNF851978:LNF851979 LXB851978:LXB851979 MGX851978:MGX851979 MQT851978:MQT851979 NAP851978:NAP851979 NKL851978:NKL851979 NUH851978:NUH851979 OED851978:OED851979 ONZ851978:ONZ851979 OXV851978:OXV851979 PHR851978:PHR851979 PRN851978:PRN851979 QBJ851978:QBJ851979 QLF851978:QLF851979 QVB851978:QVB851979 REX851978:REX851979 ROT851978:ROT851979 RYP851978:RYP851979 SIL851978:SIL851979 SSH851978:SSH851979 TCD851978:TCD851979 TLZ851978:TLZ851979 TVV851978:TVV851979 UFR851978:UFR851979 UPN851978:UPN851979 UZJ851978:UZJ851979 VJF851978:VJF851979 VTB851978:VTB851979 WCX851978:WCX851979 WMT851978:WMT851979 WWP851978:WWP851979 AH917514:AH917515 KD917514:KD917515 TZ917514:TZ917515 ADV917514:ADV917515 ANR917514:ANR917515 AXN917514:AXN917515 BHJ917514:BHJ917515 BRF917514:BRF917515 CBB917514:CBB917515 CKX917514:CKX917515 CUT917514:CUT917515 DEP917514:DEP917515 DOL917514:DOL917515 DYH917514:DYH917515 EID917514:EID917515 ERZ917514:ERZ917515 FBV917514:FBV917515 FLR917514:FLR917515 FVN917514:FVN917515 GFJ917514:GFJ917515 GPF917514:GPF917515 GZB917514:GZB917515 HIX917514:HIX917515 HST917514:HST917515 ICP917514:ICP917515 IML917514:IML917515 IWH917514:IWH917515 JGD917514:JGD917515 JPZ917514:JPZ917515 JZV917514:JZV917515 KJR917514:KJR917515 KTN917514:KTN917515 LDJ917514:LDJ917515 LNF917514:LNF917515 LXB917514:LXB917515 MGX917514:MGX917515 MQT917514:MQT917515 NAP917514:NAP917515 NKL917514:NKL917515 NUH917514:NUH917515 OED917514:OED917515 ONZ917514:ONZ917515 OXV917514:OXV917515 PHR917514:PHR917515 PRN917514:PRN917515 QBJ917514:QBJ917515 QLF917514:QLF917515 QVB917514:QVB917515 REX917514:REX917515 ROT917514:ROT917515 RYP917514:RYP917515 SIL917514:SIL917515 SSH917514:SSH917515 TCD917514:TCD917515 TLZ917514:TLZ917515 TVV917514:TVV917515 UFR917514:UFR917515 UPN917514:UPN917515 UZJ917514:UZJ917515 VJF917514:VJF917515 VTB917514:VTB917515 WCX917514:WCX917515 WMT917514:WMT917515 WWP917514:WWP917515 AH983050:AH983051 KD983050:KD983051 TZ983050:TZ983051 ADV983050:ADV983051 ANR983050:ANR983051 AXN983050:AXN983051 BHJ983050:BHJ983051 BRF983050:BRF983051 CBB983050:CBB983051 CKX983050:CKX983051 CUT983050:CUT983051 DEP983050:DEP983051 DOL983050:DOL983051 DYH983050:DYH983051 EID983050:EID983051 ERZ983050:ERZ983051 FBV983050:FBV983051 FLR983050:FLR983051 FVN983050:FVN983051 GFJ983050:GFJ983051 GPF983050:GPF983051 GZB983050:GZB983051 HIX983050:HIX983051 HST983050:HST983051 ICP983050:ICP983051 IML983050:IML983051 IWH983050:IWH983051 JGD983050:JGD983051 JPZ983050:JPZ983051 JZV983050:JZV983051 KJR983050:KJR983051 KTN983050:KTN983051 LDJ983050:LDJ983051 LNF983050:LNF983051 LXB983050:LXB983051 MGX983050:MGX983051 MQT983050:MQT983051 NAP983050:NAP983051 NKL983050:NKL983051 NUH983050:NUH983051 OED983050:OED983051 ONZ983050:ONZ983051 OXV983050:OXV983051 PHR983050:PHR983051 PRN983050:PRN983051 QBJ983050:QBJ983051 QLF983050:QLF983051 QVB983050:QVB983051 REX983050:REX983051 ROT983050:ROT983051 RYP983050:RYP983051 SIL983050:SIL983051 SSH983050:SSH983051 TCD983050:TCD983051 TLZ983050:TLZ983051 TVV983050:TVV983051 UFR983050:UFR983051 UPN983050:UPN983051 UZJ983050:UZJ983051 VJF983050:VJF983051 VTB983050:VTB983051 WCX983050:WCX983051 WMT983050:WMT983051 WWP983050:WWP983051">
      <formula1>AH10:AH11</formula1>
    </dataValidation>
  </dataValidations>
  <pageMargins left="1.0900000000000001" right="0.26" top="0.38" bottom="0.21" header="0.4" footer="0.23"/>
  <pageSetup paperSize="9" scale="6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AH54"/>
  <sheetViews>
    <sheetView showGridLines="0" showZeros="0" zoomScale="75" zoomScaleNormal="75" workbookViewId="0"/>
  </sheetViews>
  <sheetFormatPr defaultRowHeight="13.5"/>
  <cols>
    <col min="1" max="1" width="3.375" style="522" customWidth="1"/>
    <col min="2" max="2" width="15.625" style="522" customWidth="1"/>
    <col min="3" max="3" width="17.625" style="522" customWidth="1"/>
    <col min="4" max="4" width="2.75" style="522" bestFit="1" customWidth="1"/>
    <col min="5" max="5" width="13.625" style="522" customWidth="1"/>
    <col min="6" max="6" width="7.625" style="522" customWidth="1"/>
    <col min="7" max="7" width="6.125" style="522" customWidth="1"/>
    <col min="8" max="8" width="4" style="522" bestFit="1" customWidth="1"/>
    <col min="9" max="9" width="6.125" style="522" customWidth="1"/>
    <col min="10" max="10" width="3.875" style="522" customWidth="1"/>
    <col min="11" max="11" width="6.125" style="522" customWidth="1"/>
    <col min="12" max="12" width="4" style="522" bestFit="1" customWidth="1"/>
    <col min="13" max="13" width="6.125" style="522" customWidth="1"/>
    <col min="14" max="14" width="4" style="522" bestFit="1" customWidth="1"/>
    <col min="15" max="15" width="6.125" style="522" customWidth="1"/>
    <col min="16" max="16" width="4" style="522" bestFit="1" customWidth="1"/>
    <col min="17" max="17" width="6.125" style="522" customWidth="1"/>
    <col min="18" max="18" width="4" style="522" bestFit="1" customWidth="1"/>
    <col min="19" max="19" width="6.125" style="522" customWidth="1"/>
    <col min="20" max="20" width="4" style="522" bestFit="1" customWidth="1"/>
    <col min="21" max="21" width="6.125" style="522" customWidth="1"/>
    <col min="22" max="22" width="4" style="522" bestFit="1" customWidth="1"/>
    <col min="23" max="23" width="6.125" style="522" customWidth="1"/>
    <col min="24" max="24" width="4" style="522" bestFit="1" customWidth="1"/>
    <col min="25" max="25" width="6.125" style="522" customWidth="1"/>
    <col min="26" max="26" width="4" style="522" bestFit="1" customWidth="1"/>
    <col min="27" max="27" width="6.125" style="522" customWidth="1"/>
    <col min="28" max="28" width="4" style="522" bestFit="1" customWidth="1"/>
    <col min="29" max="30" width="4" style="522" hidden="1" customWidth="1"/>
    <col min="31" max="31" width="7.875" style="522" customWidth="1"/>
    <col min="32" max="32" width="15" style="522" customWidth="1"/>
    <col min="33" max="33" width="6.125" style="522" hidden="1" customWidth="1"/>
    <col min="34" max="34" width="9" style="522" hidden="1" customWidth="1"/>
    <col min="35" max="256" width="9" style="522"/>
    <col min="257" max="257" width="3.375" style="522" customWidth="1"/>
    <col min="258" max="258" width="15.625" style="522" customWidth="1"/>
    <col min="259" max="259" width="17.625" style="522" customWidth="1"/>
    <col min="260" max="260" width="2.75" style="522" bestFit="1" customWidth="1"/>
    <col min="261" max="261" width="13.625" style="522" customWidth="1"/>
    <col min="262" max="262" width="7.625" style="522" customWidth="1"/>
    <col min="263" max="263" width="6.125" style="522" customWidth="1"/>
    <col min="264" max="264" width="4" style="522" bestFit="1" customWidth="1"/>
    <col min="265" max="265" width="6.125" style="522" customWidth="1"/>
    <col min="266" max="266" width="3.875" style="522" customWidth="1"/>
    <col min="267" max="267" width="6.125" style="522" customWidth="1"/>
    <col min="268" max="268" width="4" style="522" bestFit="1" customWidth="1"/>
    <col min="269" max="269" width="6.125" style="522" customWidth="1"/>
    <col min="270" max="270" width="4" style="522" bestFit="1" customWidth="1"/>
    <col min="271" max="271" width="6.125" style="522" customWidth="1"/>
    <col min="272" max="272" width="4" style="522" bestFit="1" customWidth="1"/>
    <col min="273" max="273" width="6.125" style="522" customWidth="1"/>
    <col min="274" max="274" width="4" style="522" bestFit="1" customWidth="1"/>
    <col min="275" max="275" width="6.125" style="522" customWidth="1"/>
    <col min="276" max="276" width="4" style="522" bestFit="1" customWidth="1"/>
    <col min="277" max="277" width="6.125" style="522" customWidth="1"/>
    <col min="278" max="278" width="4" style="522" bestFit="1" customWidth="1"/>
    <col min="279" max="279" width="6.125" style="522" customWidth="1"/>
    <col min="280" max="280" width="4" style="522" bestFit="1" customWidth="1"/>
    <col min="281" max="281" width="6.125" style="522" customWidth="1"/>
    <col min="282" max="282" width="4" style="522" bestFit="1" customWidth="1"/>
    <col min="283" max="283" width="6.125" style="522" customWidth="1"/>
    <col min="284" max="284" width="4" style="522" bestFit="1" customWidth="1"/>
    <col min="285" max="286" width="0" style="522" hidden="1" customWidth="1"/>
    <col min="287" max="287" width="7.875" style="522" customWidth="1"/>
    <col min="288" max="288" width="15" style="522" customWidth="1"/>
    <col min="289" max="290" width="0" style="522" hidden="1" customWidth="1"/>
    <col min="291" max="512" width="9" style="522"/>
    <col min="513" max="513" width="3.375" style="522" customWidth="1"/>
    <col min="514" max="514" width="15.625" style="522" customWidth="1"/>
    <col min="515" max="515" width="17.625" style="522" customWidth="1"/>
    <col min="516" max="516" width="2.75" style="522" bestFit="1" customWidth="1"/>
    <col min="517" max="517" width="13.625" style="522" customWidth="1"/>
    <col min="518" max="518" width="7.625" style="522" customWidth="1"/>
    <col min="519" max="519" width="6.125" style="522" customWidth="1"/>
    <col min="520" max="520" width="4" style="522" bestFit="1" customWidth="1"/>
    <col min="521" max="521" width="6.125" style="522" customWidth="1"/>
    <col min="522" max="522" width="3.875" style="522" customWidth="1"/>
    <col min="523" max="523" width="6.125" style="522" customWidth="1"/>
    <col min="524" max="524" width="4" style="522" bestFit="1" customWidth="1"/>
    <col min="525" max="525" width="6.125" style="522" customWidth="1"/>
    <col min="526" max="526" width="4" style="522" bestFit="1" customWidth="1"/>
    <col min="527" max="527" width="6.125" style="522" customWidth="1"/>
    <col min="528" max="528" width="4" style="522" bestFit="1" customWidth="1"/>
    <col min="529" max="529" width="6.125" style="522" customWidth="1"/>
    <col min="530" max="530" width="4" style="522" bestFit="1" customWidth="1"/>
    <col min="531" max="531" width="6.125" style="522" customWidth="1"/>
    <col min="532" max="532" width="4" style="522" bestFit="1" customWidth="1"/>
    <col min="533" max="533" width="6.125" style="522" customWidth="1"/>
    <col min="534" max="534" width="4" style="522" bestFit="1" customWidth="1"/>
    <col min="535" max="535" width="6.125" style="522" customWidth="1"/>
    <col min="536" max="536" width="4" style="522" bestFit="1" customWidth="1"/>
    <col min="537" max="537" width="6.125" style="522" customWidth="1"/>
    <col min="538" max="538" width="4" style="522" bestFit="1" customWidth="1"/>
    <col min="539" max="539" width="6.125" style="522" customWidth="1"/>
    <col min="540" max="540" width="4" style="522" bestFit="1" customWidth="1"/>
    <col min="541" max="542" width="0" style="522" hidden="1" customWidth="1"/>
    <col min="543" max="543" width="7.875" style="522" customWidth="1"/>
    <col min="544" max="544" width="15" style="522" customWidth="1"/>
    <col min="545" max="546" width="0" style="522" hidden="1" customWidth="1"/>
    <col min="547" max="768" width="9" style="522"/>
    <col min="769" max="769" width="3.375" style="522" customWidth="1"/>
    <col min="770" max="770" width="15.625" style="522" customWidth="1"/>
    <col min="771" max="771" width="17.625" style="522" customWidth="1"/>
    <col min="772" max="772" width="2.75" style="522" bestFit="1" customWidth="1"/>
    <col min="773" max="773" width="13.625" style="522" customWidth="1"/>
    <col min="774" max="774" width="7.625" style="522" customWidth="1"/>
    <col min="775" max="775" width="6.125" style="522" customWidth="1"/>
    <col min="776" max="776" width="4" style="522" bestFit="1" customWidth="1"/>
    <col min="777" max="777" width="6.125" style="522" customWidth="1"/>
    <col min="778" max="778" width="3.875" style="522" customWidth="1"/>
    <col min="779" max="779" width="6.125" style="522" customWidth="1"/>
    <col min="780" max="780" width="4" style="522" bestFit="1" customWidth="1"/>
    <col min="781" max="781" width="6.125" style="522" customWidth="1"/>
    <col min="782" max="782" width="4" style="522" bestFit="1" customWidth="1"/>
    <col min="783" max="783" width="6.125" style="522" customWidth="1"/>
    <col min="784" max="784" width="4" style="522" bestFit="1" customWidth="1"/>
    <col min="785" max="785" width="6.125" style="522" customWidth="1"/>
    <col min="786" max="786" width="4" style="522" bestFit="1" customWidth="1"/>
    <col min="787" max="787" width="6.125" style="522" customWidth="1"/>
    <col min="788" max="788" width="4" style="522" bestFit="1" customWidth="1"/>
    <col min="789" max="789" width="6.125" style="522" customWidth="1"/>
    <col min="790" max="790" width="4" style="522" bestFit="1" customWidth="1"/>
    <col min="791" max="791" width="6.125" style="522" customWidth="1"/>
    <col min="792" max="792" width="4" style="522" bestFit="1" customWidth="1"/>
    <col min="793" max="793" width="6.125" style="522" customWidth="1"/>
    <col min="794" max="794" width="4" style="522" bestFit="1" customWidth="1"/>
    <col min="795" max="795" width="6.125" style="522" customWidth="1"/>
    <col min="796" max="796" width="4" style="522" bestFit="1" customWidth="1"/>
    <col min="797" max="798" width="0" style="522" hidden="1" customWidth="1"/>
    <col min="799" max="799" width="7.875" style="522" customWidth="1"/>
    <col min="800" max="800" width="15" style="522" customWidth="1"/>
    <col min="801" max="802" width="0" style="522" hidden="1" customWidth="1"/>
    <col min="803" max="1024" width="9" style="522"/>
    <col min="1025" max="1025" width="3.375" style="522" customWidth="1"/>
    <col min="1026" max="1026" width="15.625" style="522" customWidth="1"/>
    <col min="1027" max="1027" width="17.625" style="522" customWidth="1"/>
    <col min="1028" max="1028" width="2.75" style="522" bestFit="1" customWidth="1"/>
    <col min="1029" max="1029" width="13.625" style="522" customWidth="1"/>
    <col min="1030" max="1030" width="7.625" style="522" customWidth="1"/>
    <col min="1031" max="1031" width="6.125" style="522" customWidth="1"/>
    <col min="1032" max="1032" width="4" style="522" bestFit="1" customWidth="1"/>
    <col min="1033" max="1033" width="6.125" style="522" customWidth="1"/>
    <col min="1034" max="1034" width="3.875" style="522" customWidth="1"/>
    <col min="1035" max="1035" width="6.125" style="522" customWidth="1"/>
    <col min="1036" max="1036" width="4" style="522" bestFit="1" customWidth="1"/>
    <col min="1037" max="1037" width="6.125" style="522" customWidth="1"/>
    <col min="1038" max="1038" width="4" style="522" bestFit="1" customWidth="1"/>
    <col min="1039" max="1039" width="6.125" style="522" customWidth="1"/>
    <col min="1040" max="1040" width="4" style="522" bestFit="1" customWidth="1"/>
    <col min="1041" max="1041" width="6.125" style="522" customWidth="1"/>
    <col min="1042" max="1042" width="4" style="522" bestFit="1" customWidth="1"/>
    <col min="1043" max="1043" width="6.125" style="522" customWidth="1"/>
    <col min="1044" max="1044" width="4" style="522" bestFit="1" customWidth="1"/>
    <col min="1045" max="1045" width="6.125" style="522" customWidth="1"/>
    <col min="1046" max="1046" width="4" style="522" bestFit="1" customWidth="1"/>
    <col min="1047" max="1047" width="6.125" style="522" customWidth="1"/>
    <col min="1048" max="1048" width="4" style="522" bestFit="1" customWidth="1"/>
    <col min="1049" max="1049" width="6.125" style="522" customWidth="1"/>
    <col min="1050" max="1050" width="4" style="522" bestFit="1" customWidth="1"/>
    <col min="1051" max="1051" width="6.125" style="522" customWidth="1"/>
    <col min="1052" max="1052" width="4" style="522" bestFit="1" customWidth="1"/>
    <col min="1053" max="1054" width="0" style="522" hidden="1" customWidth="1"/>
    <col min="1055" max="1055" width="7.875" style="522" customWidth="1"/>
    <col min="1056" max="1056" width="15" style="522" customWidth="1"/>
    <col min="1057" max="1058" width="0" style="522" hidden="1" customWidth="1"/>
    <col min="1059" max="1280" width="9" style="522"/>
    <col min="1281" max="1281" width="3.375" style="522" customWidth="1"/>
    <col min="1282" max="1282" width="15.625" style="522" customWidth="1"/>
    <col min="1283" max="1283" width="17.625" style="522" customWidth="1"/>
    <col min="1284" max="1284" width="2.75" style="522" bestFit="1" customWidth="1"/>
    <col min="1285" max="1285" width="13.625" style="522" customWidth="1"/>
    <col min="1286" max="1286" width="7.625" style="522" customWidth="1"/>
    <col min="1287" max="1287" width="6.125" style="522" customWidth="1"/>
    <col min="1288" max="1288" width="4" style="522" bestFit="1" customWidth="1"/>
    <col min="1289" max="1289" width="6.125" style="522" customWidth="1"/>
    <col min="1290" max="1290" width="3.875" style="522" customWidth="1"/>
    <col min="1291" max="1291" width="6.125" style="522" customWidth="1"/>
    <col min="1292" max="1292" width="4" style="522" bestFit="1" customWidth="1"/>
    <col min="1293" max="1293" width="6.125" style="522" customWidth="1"/>
    <col min="1294" max="1294" width="4" style="522" bestFit="1" customWidth="1"/>
    <col min="1295" max="1295" width="6.125" style="522" customWidth="1"/>
    <col min="1296" max="1296" width="4" style="522" bestFit="1" customWidth="1"/>
    <col min="1297" max="1297" width="6.125" style="522" customWidth="1"/>
    <col min="1298" max="1298" width="4" style="522" bestFit="1" customWidth="1"/>
    <col min="1299" max="1299" width="6.125" style="522" customWidth="1"/>
    <col min="1300" max="1300" width="4" style="522" bestFit="1" customWidth="1"/>
    <col min="1301" max="1301" width="6.125" style="522" customWidth="1"/>
    <col min="1302" max="1302" width="4" style="522" bestFit="1" customWidth="1"/>
    <col min="1303" max="1303" width="6.125" style="522" customWidth="1"/>
    <col min="1304" max="1304" width="4" style="522" bestFit="1" customWidth="1"/>
    <col min="1305" max="1305" width="6.125" style="522" customWidth="1"/>
    <col min="1306" max="1306" width="4" style="522" bestFit="1" customWidth="1"/>
    <col min="1307" max="1307" width="6.125" style="522" customWidth="1"/>
    <col min="1308" max="1308" width="4" style="522" bestFit="1" customWidth="1"/>
    <col min="1309" max="1310" width="0" style="522" hidden="1" customWidth="1"/>
    <col min="1311" max="1311" width="7.875" style="522" customWidth="1"/>
    <col min="1312" max="1312" width="15" style="522" customWidth="1"/>
    <col min="1313" max="1314" width="0" style="522" hidden="1" customWidth="1"/>
    <col min="1315" max="1536" width="9" style="522"/>
    <col min="1537" max="1537" width="3.375" style="522" customWidth="1"/>
    <col min="1538" max="1538" width="15.625" style="522" customWidth="1"/>
    <col min="1539" max="1539" width="17.625" style="522" customWidth="1"/>
    <col min="1540" max="1540" width="2.75" style="522" bestFit="1" customWidth="1"/>
    <col min="1541" max="1541" width="13.625" style="522" customWidth="1"/>
    <col min="1542" max="1542" width="7.625" style="522" customWidth="1"/>
    <col min="1543" max="1543" width="6.125" style="522" customWidth="1"/>
    <col min="1544" max="1544" width="4" style="522" bestFit="1" customWidth="1"/>
    <col min="1545" max="1545" width="6.125" style="522" customWidth="1"/>
    <col min="1546" max="1546" width="3.875" style="522" customWidth="1"/>
    <col min="1547" max="1547" width="6.125" style="522" customWidth="1"/>
    <col min="1548" max="1548" width="4" style="522" bestFit="1" customWidth="1"/>
    <col min="1549" max="1549" width="6.125" style="522" customWidth="1"/>
    <col min="1550" max="1550" width="4" style="522" bestFit="1" customWidth="1"/>
    <col min="1551" max="1551" width="6.125" style="522" customWidth="1"/>
    <col min="1552" max="1552" width="4" style="522" bestFit="1" customWidth="1"/>
    <col min="1553" max="1553" width="6.125" style="522" customWidth="1"/>
    <col min="1554" max="1554" width="4" style="522" bestFit="1" customWidth="1"/>
    <col min="1555" max="1555" width="6.125" style="522" customWidth="1"/>
    <col min="1556" max="1556" width="4" style="522" bestFit="1" customWidth="1"/>
    <col min="1557" max="1557" width="6.125" style="522" customWidth="1"/>
    <col min="1558" max="1558" width="4" style="522" bestFit="1" customWidth="1"/>
    <col min="1559" max="1559" width="6.125" style="522" customWidth="1"/>
    <col min="1560" max="1560" width="4" style="522" bestFit="1" customWidth="1"/>
    <col min="1561" max="1561" width="6.125" style="522" customWidth="1"/>
    <col min="1562" max="1562" width="4" style="522" bestFit="1" customWidth="1"/>
    <col min="1563" max="1563" width="6.125" style="522" customWidth="1"/>
    <col min="1564" max="1564" width="4" style="522" bestFit="1" customWidth="1"/>
    <col min="1565" max="1566" width="0" style="522" hidden="1" customWidth="1"/>
    <col min="1567" max="1567" width="7.875" style="522" customWidth="1"/>
    <col min="1568" max="1568" width="15" style="522" customWidth="1"/>
    <col min="1569" max="1570" width="0" style="522" hidden="1" customWidth="1"/>
    <col min="1571" max="1792" width="9" style="522"/>
    <col min="1793" max="1793" width="3.375" style="522" customWidth="1"/>
    <col min="1794" max="1794" width="15.625" style="522" customWidth="1"/>
    <col min="1795" max="1795" width="17.625" style="522" customWidth="1"/>
    <col min="1796" max="1796" width="2.75" style="522" bestFit="1" customWidth="1"/>
    <col min="1797" max="1797" width="13.625" style="522" customWidth="1"/>
    <col min="1798" max="1798" width="7.625" style="522" customWidth="1"/>
    <col min="1799" max="1799" width="6.125" style="522" customWidth="1"/>
    <col min="1800" max="1800" width="4" style="522" bestFit="1" customWidth="1"/>
    <col min="1801" max="1801" width="6.125" style="522" customWidth="1"/>
    <col min="1802" max="1802" width="3.875" style="522" customWidth="1"/>
    <col min="1803" max="1803" width="6.125" style="522" customWidth="1"/>
    <col min="1804" max="1804" width="4" style="522" bestFit="1" customWidth="1"/>
    <col min="1805" max="1805" width="6.125" style="522" customWidth="1"/>
    <col min="1806" max="1806" width="4" style="522" bestFit="1" customWidth="1"/>
    <col min="1807" max="1807" width="6.125" style="522" customWidth="1"/>
    <col min="1808" max="1808" width="4" style="522" bestFit="1" customWidth="1"/>
    <col min="1809" max="1809" width="6.125" style="522" customWidth="1"/>
    <col min="1810" max="1810" width="4" style="522" bestFit="1" customWidth="1"/>
    <col min="1811" max="1811" width="6.125" style="522" customWidth="1"/>
    <col min="1812" max="1812" width="4" style="522" bestFit="1" customWidth="1"/>
    <col min="1813" max="1813" width="6.125" style="522" customWidth="1"/>
    <col min="1814" max="1814" width="4" style="522" bestFit="1" customWidth="1"/>
    <col min="1815" max="1815" width="6.125" style="522" customWidth="1"/>
    <col min="1816" max="1816" width="4" style="522" bestFit="1" customWidth="1"/>
    <col min="1817" max="1817" width="6.125" style="522" customWidth="1"/>
    <col min="1818" max="1818" width="4" style="522" bestFit="1" customWidth="1"/>
    <col min="1819" max="1819" width="6.125" style="522" customWidth="1"/>
    <col min="1820" max="1820" width="4" style="522" bestFit="1" customWidth="1"/>
    <col min="1821" max="1822" width="0" style="522" hidden="1" customWidth="1"/>
    <col min="1823" max="1823" width="7.875" style="522" customWidth="1"/>
    <col min="1824" max="1824" width="15" style="522" customWidth="1"/>
    <col min="1825" max="1826" width="0" style="522" hidden="1" customWidth="1"/>
    <col min="1827" max="2048" width="9" style="522"/>
    <col min="2049" max="2049" width="3.375" style="522" customWidth="1"/>
    <col min="2050" max="2050" width="15.625" style="522" customWidth="1"/>
    <col min="2051" max="2051" width="17.625" style="522" customWidth="1"/>
    <col min="2052" max="2052" width="2.75" style="522" bestFit="1" customWidth="1"/>
    <col min="2053" max="2053" width="13.625" style="522" customWidth="1"/>
    <col min="2054" max="2054" width="7.625" style="522" customWidth="1"/>
    <col min="2055" max="2055" width="6.125" style="522" customWidth="1"/>
    <col min="2056" max="2056" width="4" style="522" bestFit="1" customWidth="1"/>
    <col min="2057" max="2057" width="6.125" style="522" customWidth="1"/>
    <col min="2058" max="2058" width="3.875" style="522" customWidth="1"/>
    <col min="2059" max="2059" width="6.125" style="522" customWidth="1"/>
    <col min="2060" max="2060" width="4" style="522" bestFit="1" customWidth="1"/>
    <col min="2061" max="2061" width="6.125" style="522" customWidth="1"/>
    <col min="2062" max="2062" width="4" style="522" bestFit="1" customWidth="1"/>
    <col min="2063" max="2063" width="6.125" style="522" customWidth="1"/>
    <col min="2064" max="2064" width="4" style="522" bestFit="1" customWidth="1"/>
    <col min="2065" max="2065" width="6.125" style="522" customWidth="1"/>
    <col min="2066" max="2066" width="4" style="522" bestFit="1" customWidth="1"/>
    <col min="2067" max="2067" width="6.125" style="522" customWidth="1"/>
    <col min="2068" max="2068" width="4" style="522" bestFit="1" customWidth="1"/>
    <col min="2069" max="2069" width="6.125" style="522" customWidth="1"/>
    <col min="2070" max="2070" width="4" style="522" bestFit="1" customWidth="1"/>
    <col min="2071" max="2071" width="6.125" style="522" customWidth="1"/>
    <col min="2072" max="2072" width="4" style="522" bestFit="1" customWidth="1"/>
    <col min="2073" max="2073" width="6.125" style="522" customWidth="1"/>
    <col min="2074" max="2074" width="4" style="522" bestFit="1" customWidth="1"/>
    <col min="2075" max="2075" width="6.125" style="522" customWidth="1"/>
    <col min="2076" max="2076" width="4" style="522" bestFit="1" customWidth="1"/>
    <col min="2077" max="2078" width="0" style="522" hidden="1" customWidth="1"/>
    <col min="2079" max="2079" width="7.875" style="522" customWidth="1"/>
    <col min="2080" max="2080" width="15" style="522" customWidth="1"/>
    <col min="2081" max="2082" width="0" style="522" hidden="1" customWidth="1"/>
    <col min="2083" max="2304" width="9" style="522"/>
    <col min="2305" max="2305" width="3.375" style="522" customWidth="1"/>
    <col min="2306" max="2306" width="15.625" style="522" customWidth="1"/>
    <col min="2307" max="2307" width="17.625" style="522" customWidth="1"/>
    <col min="2308" max="2308" width="2.75" style="522" bestFit="1" customWidth="1"/>
    <col min="2309" max="2309" width="13.625" style="522" customWidth="1"/>
    <col min="2310" max="2310" width="7.625" style="522" customWidth="1"/>
    <col min="2311" max="2311" width="6.125" style="522" customWidth="1"/>
    <col min="2312" max="2312" width="4" style="522" bestFit="1" customWidth="1"/>
    <col min="2313" max="2313" width="6.125" style="522" customWidth="1"/>
    <col min="2314" max="2314" width="3.875" style="522" customWidth="1"/>
    <col min="2315" max="2315" width="6.125" style="522" customWidth="1"/>
    <col min="2316" max="2316" width="4" style="522" bestFit="1" customWidth="1"/>
    <col min="2317" max="2317" width="6.125" style="522" customWidth="1"/>
    <col min="2318" max="2318" width="4" style="522" bestFit="1" customWidth="1"/>
    <col min="2319" max="2319" width="6.125" style="522" customWidth="1"/>
    <col min="2320" max="2320" width="4" style="522" bestFit="1" customWidth="1"/>
    <col min="2321" max="2321" width="6.125" style="522" customWidth="1"/>
    <col min="2322" max="2322" width="4" style="522" bestFit="1" customWidth="1"/>
    <col min="2323" max="2323" width="6.125" style="522" customWidth="1"/>
    <col min="2324" max="2324" width="4" style="522" bestFit="1" customWidth="1"/>
    <col min="2325" max="2325" width="6.125" style="522" customWidth="1"/>
    <col min="2326" max="2326" width="4" style="522" bestFit="1" customWidth="1"/>
    <col min="2327" max="2327" width="6.125" style="522" customWidth="1"/>
    <col min="2328" max="2328" width="4" style="522" bestFit="1" customWidth="1"/>
    <col min="2329" max="2329" width="6.125" style="522" customWidth="1"/>
    <col min="2330" max="2330" width="4" style="522" bestFit="1" customWidth="1"/>
    <col min="2331" max="2331" width="6.125" style="522" customWidth="1"/>
    <col min="2332" max="2332" width="4" style="522" bestFit="1" customWidth="1"/>
    <col min="2333" max="2334" width="0" style="522" hidden="1" customWidth="1"/>
    <col min="2335" max="2335" width="7.875" style="522" customWidth="1"/>
    <col min="2336" max="2336" width="15" style="522" customWidth="1"/>
    <col min="2337" max="2338" width="0" style="522" hidden="1" customWidth="1"/>
    <col min="2339" max="2560" width="9" style="522"/>
    <col min="2561" max="2561" width="3.375" style="522" customWidth="1"/>
    <col min="2562" max="2562" width="15.625" style="522" customWidth="1"/>
    <col min="2563" max="2563" width="17.625" style="522" customWidth="1"/>
    <col min="2564" max="2564" width="2.75" style="522" bestFit="1" customWidth="1"/>
    <col min="2565" max="2565" width="13.625" style="522" customWidth="1"/>
    <col min="2566" max="2566" width="7.625" style="522" customWidth="1"/>
    <col min="2567" max="2567" width="6.125" style="522" customWidth="1"/>
    <col min="2568" max="2568" width="4" style="522" bestFit="1" customWidth="1"/>
    <col min="2569" max="2569" width="6.125" style="522" customWidth="1"/>
    <col min="2570" max="2570" width="3.875" style="522" customWidth="1"/>
    <col min="2571" max="2571" width="6.125" style="522" customWidth="1"/>
    <col min="2572" max="2572" width="4" style="522" bestFit="1" customWidth="1"/>
    <col min="2573" max="2573" width="6.125" style="522" customWidth="1"/>
    <col min="2574" max="2574" width="4" style="522" bestFit="1" customWidth="1"/>
    <col min="2575" max="2575" width="6.125" style="522" customWidth="1"/>
    <col min="2576" max="2576" width="4" style="522" bestFit="1" customWidth="1"/>
    <col min="2577" max="2577" width="6.125" style="522" customWidth="1"/>
    <col min="2578" max="2578" width="4" style="522" bestFit="1" customWidth="1"/>
    <col min="2579" max="2579" width="6.125" style="522" customWidth="1"/>
    <col min="2580" max="2580" width="4" style="522" bestFit="1" customWidth="1"/>
    <col min="2581" max="2581" width="6.125" style="522" customWidth="1"/>
    <col min="2582" max="2582" width="4" style="522" bestFit="1" customWidth="1"/>
    <col min="2583" max="2583" width="6.125" style="522" customWidth="1"/>
    <col min="2584" max="2584" width="4" style="522" bestFit="1" customWidth="1"/>
    <col min="2585" max="2585" width="6.125" style="522" customWidth="1"/>
    <col min="2586" max="2586" width="4" style="522" bestFit="1" customWidth="1"/>
    <col min="2587" max="2587" width="6.125" style="522" customWidth="1"/>
    <col min="2588" max="2588" width="4" style="522" bestFit="1" customWidth="1"/>
    <col min="2589" max="2590" width="0" style="522" hidden="1" customWidth="1"/>
    <col min="2591" max="2591" width="7.875" style="522" customWidth="1"/>
    <col min="2592" max="2592" width="15" style="522" customWidth="1"/>
    <col min="2593" max="2594" width="0" style="522" hidden="1" customWidth="1"/>
    <col min="2595" max="2816" width="9" style="522"/>
    <col min="2817" max="2817" width="3.375" style="522" customWidth="1"/>
    <col min="2818" max="2818" width="15.625" style="522" customWidth="1"/>
    <col min="2819" max="2819" width="17.625" style="522" customWidth="1"/>
    <col min="2820" max="2820" width="2.75" style="522" bestFit="1" customWidth="1"/>
    <col min="2821" max="2821" width="13.625" style="522" customWidth="1"/>
    <col min="2822" max="2822" width="7.625" style="522" customWidth="1"/>
    <col min="2823" max="2823" width="6.125" style="522" customWidth="1"/>
    <col min="2824" max="2824" width="4" style="522" bestFit="1" customWidth="1"/>
    <col min="2825" max="2825" width="6.125" style="522" customWidth="1"/>
    <col min="2826" max="2826" width="3.875" style="522" customWidth="1"/>
    <col min="2827" max="2827" width="6.125" style="522" customWidth="1"/>
    <col min="2828" max="2828" width="4" style="522" bestFit="1" customWidth="1"/>
    <col min="2829" max="2829" width="6.125" style="522" customWidth="1"/>
    <col min="2830" max="2830" width="4" style="522" bestFit="1" customWidth="1"/>
    <col min="2831" max="2831" width="6.125" style="522" customWidth="1"/>
    <col min="2832" max="2832" width="4" style="522" bestFit="1" customWidth="1"/>
    <col min="2833" max="2833" width="6.125" style="522" customWidth="1"/>
    <col min="2834" max="2834" width="4" style="522" bestFit="1" customWidth="1"/>
    <col min="2835" max="2835" width="6.125" style="522" customWidth="1"/>
    <col min="2836" max="2836" width="4" style="522" bestFit="1" customWidth="1"/>
    <col min="2837" max="2837" width="6.125" style="522" customWidth="1"/>
    <col min="2838" max="2838" width="4" style="522" bestFit="1" customWidth="1"/>
    <col min="2839" max="2839" width="6.125" style="522" customWidth="1"/>
    <col min="2840" max="2840" width="4" style="522" bestFit="1" customWidth="1"/>
    <col min="2841" max="2841" width="6.125" style="522" customWidth="1"/>
    <col min="2842" max="2842" width="4" style="522" bestFit="1" customWidth="1"/>
    <col min="2843" max="2843" width="6.125" style="522" customWidth="1"/>
    <col min="2844" max="2844" width="4" style="522" bestFit="1" customWidth="1"/>
    <col min="2845" max="2846" width="0" style="522" hidden="1" customWidth="1"/>
    <col min="2847" max="2847" width="7.875" style="522" customWidth="1"/>
    <col min="2848" max="2848" width="15" style="522" customWidth="1"/>
    <col min="2849" max="2850" width="0" style="522" hidden="1" customWidth="1"/>
    <col min="2851" max="3072" width="9" style="522"/>
    <col min="3073" max="3073" width="3.375" style="522" customWidth="1"/>
    <col min="3074" max="3074" width="15.625" style="522" customWidth="1"/>
    <col min="3075" max="3075" width="17.625" style="522" customWidth="1"/>
    <col min="3076" max="3076" width="2.75" style="522" bestFit="1" customWidth="1"/>
    <col min="3077" max="3077" width="13.625" style="522" customWidth="1"/>
    <col min="3078" max="3078" width="7.625" style="522" customWidth="1"/>
    <col min="3079" max="3079" width="6.125" style="522" customWidth="1"/>
    <col min="3080" max="3080" width="4" style="522" bestFit="1" customWidth="1"/>
    <col min="3081" max="3081" width="6.125" style="522" customWidth="1"/>
    <col min="3082" max="3082" width="3.875" style="522" customWidth="1"/>
    <col min="3083" max="3083" width="6.125" style="522" customWidth="1"/>
    <col min="3084" max="3084" width="4" style="522" bestFit="1" customWidth="1"/>
    <col min="3085" max="3085" width="6.125" style="522" customWidth="1"/>
    <col min="3086" max="3086" width="4" style="522" bestFit="1" customWidth="1"/>
    <col min="3087" max="3087" width="6.125" style="522" customWidth="1"/>
    <col min="3088" max="3088" width="4" style="522" bestFit="1" customWidth="1"/>
    <col min="3089" max="3089" width="6.125" style="522" customWidth="1"/>
    <col min="3090" max="3090" width="4" style="522" bestFit="1" customWidth="1"/>
    <col min="3091" max="3091" width="6.125" style="522" customWidth="1"/>
    <col min="3092" max="3092" width="4" style="522" bestFit="1" customWidth="1"/>
    <col min="3093" max="3093" width="6.125" style="522" customWidth="1"/>
    <col min="3094" max="3094" width="4" style="522" bestFit="1" customWidth="1"/>
    <col min="3095" max="3095" width="6.125" style="522" customWidth="1"/>
    <col min="3096" max="3096" width="4" style="522" bestFit="1" customWidth="1"/>
    <col min="3097" max="3097" width="6.125" style="522" customWidth="1"/>
    <col min="3098" max="3098" width="4" style="522" bestFit="1" customWidth="1"/>
    <col min="3099" max="3099" width="6.125" style="522" customWidth="1"/>
    <col min="3100" max="3100" width="4" style="522" bestFit="1" customWidth="1"/>
    <col min="3101" max="3102" width="0" style="522" hidden="1" customWidth="1"/>
    <col min="3103" max="3103" width="7.875" style="522" customWidth="1"/>
    <col min="3104" max="3104" width="15" style="522" customWidth="1"/>
    <col min="3105" max="3106" width="0" style="522" hidden="1" customWidth="1"/>
    <col min="3107" max="3328" width="9" style="522"/>
    <col min="3329" max="3329" width="3.375" style="522" customWidth="1"/>
    <col min="3330" max="3330" width="15.625" style="522" customWidth="1"/>
    <col min="3331" max="3331" width="17.625" style="522" customWidth="1"/>
    <col min="3332" max="3332" width="2.75" style="522" bestFit="1" customWidth="1"/>
    <col min="3333" max="3333" width="13.625" style="522" customWidth="1"/>
    <col min="3334" max="3334" width="7.625" style="522" customWidth="1"/>
    <col min="3335" max="3335" width="6.125" style="522" customWidth="1"/>
    <col min="3336" max="3336" width="4" style="522" bestFit="1" customWidth="1"/>
    <col min="3337" max="3337" width="6.125" style="522" customWidth="1"/>
    <col min="3338" max="3338" width="3.875" style="522" customWidth="1"/>
    <col min="3339" max="3339" width="6.125" style="522" customWidth="1"/>
    <col min="3340" max="3340" width="4" style="522" bestFit="1" customWidth="1"/>
    <col min="3341" max="3341" width="6.125" style="522" customWidth="1"/>
    <col min="3342" max="3342" width="4" style="522" bestFit="1" customWidth="1"/>
    <col min="3343" max="3343" width="6.125" style="522" customWidth="1"/>
    <col min="3344" max="3344" width="4" style="522" bestFit="1" customWidth="1"/>
    <col min="3345" max="3345" width="6.125" style="522" customWidth="1"/>
    <col min="3346" max="3346" width="4" style="522" bestFit="1" customWidth="1"/>
    <col min="3347" max="3347" width="6.125" style="522" customWidth="1"/>
    <col min="3348" max="3348" width="4" style="522" bestFit="1" customWidth="1"/>
    <col min="3349" max="3349" width="6.125" style="522" customWidth="1"/>
    <col min="3350" max="3350" width="4" style="522" bestFit="1" customWidth="1"/>
    <col min="3351" max="3351" width="6.125" style="522" customWidth="1"/>
    <col min="3352" max="3352" width="4" style="522" bestFit="1" customWidth="1"/>
    <col min="3353" max="3353" width="6.125" style="522" customWidth="1"/>
    <col min="3354" max="3354" width="4" style="522" bestFit="1" customWidth="1"/>
    <col min="3355" max="3355" width="6.125" style="522" customWidth="1"/>
    <col min="3356" max="3356" width="4" style="522" bestFit="1" customWidth="1"/>
    <col min="3357" max="3358" width="0" style="522" hidden="1" customWidth="1"/>
    <col min="3359" max="3359" width="7.875" style="522" customWidth="1"/>
    <col min="3360" max="3360" width="15" style="522" customWidth="1"/>
    <col min="3361" max="3362" width="0" style="522" hidden="1" customWidth="1"/>
    <col min="3363" max="3584" width="9" style="522"/>
    <col min="3585" max="3585" width="3.375" style="522" customWidth="1"/>
    <col min="3586" max="3586" width="15.625" style="522" customWidth="1"/>
    <col min="3587" max="3587" width="17.625" style="522" customWidth="1"/>
    <col min="3588" max="3588" width="2.75" style="522" bestFit="1" customWidth="1"/>
    <col min="3589" max="3589" width="13.625" style="522" customWidth="1"/>
    <col min="3590" max="3590" width="7.625" style="522" customWidth="1"/>
    <col min="3591" max="3591" width="6.125" style="522" customWidth="1"/>
    <col min="3592" max="3592" width="4" style="522" bestFit="1" customWidth="1"/>
    <col min="3593" max="3593" width="6.125" style="522" customWidth="1"/>
    <col min="3594" max="3594" width="3.875" style="522" customWidth="1"/>
    <col min="3595" max="3595" width="6.125" style="522" customWidth="1"/>
    <col min="3596" max="3596" width="4" style="522" bestFit="1" customWidth="1"/>
    <col min="3597" max="3597" width="6.125" style="522" customWidth="1"/>
    <col min="3598" max="3598" width="4" style="522" bestFit="1" customWidth="1"/>
    <col min="3599" max="3599" width="6.125" style="522" customWidth="1"/>
    <col min="3600" max="3600" width="4" style="522" bestFit="1" customWidth="1"/>
    <col min="3601" max="3601" width="6.125" style="522" customWidth="1"/>
    <col min="3602" max="3602" width="4" style="522" bestFit="1" customWidth="1"/>
    <col min="3603" max="3603" width="6.125" style="522" customWidth="1"/>
    <col min="3604" max="3604" width="4" style="522" bestFit="1" customWidth="1"/>
    <col min="3605" max="3605" width="6.125" style="522" customWidth="1"/>
    <col min="3606" max="3606" width="4" style="522" bestFit="1" customWidth="1"/>
    <col min="3607" max="3607" width="6.125" style="522" customWidth="1"/>
    <col min="3608" max="3608" width="4" style="522" bestFit="1" customWidth="1"/>
    <col min="3609" max="3609" width="6.125" style="522" customWidth="1"/>
    <col min="3610" max="3610" width="4" style="522" bestFit="1" customWidth="1"/>
    <col min="3611" max="3611" width="6.125" style="522" customWidth="1"/>
    <col min="3612" max="3612" width="4" style="522" bestFit="1" customWidth="1"/>
    <col min="3613" max="3614" width="0" style="522" hidden="1" customWidth="1"/>
    <col min="3615" max="3615" width="7.875" style="522" customWidth="1"/>
    <col min="3616" max="3616" width="15" style="522" customWidth="1"/>
    <col min="3617" max="3618" width="0" style="522" hidden="1" customWidth="1"/>
    <col min="3619" max="3840" width="9" style="522"/>
    <col min="3841" max="3841" width="3.375" style="522" customWidth="1"/>
    <col min="3842" max="3842" width="15.625" style="522" customWidth="1"/>
    <col min="3843" max="3843" width="17.625" style="522" customWidth="1"/>
    <col min="3844" max="3844" width="2.75" style="522" bestFit="1" customWidth="1"/>
    <col min="3845" max="3845" width="13.625" style="522" customWidth="1"/>
    <col min="3846" max="3846" width="7.625" style="522" customWidth="1"/>
    <col min="3847" max="3847" width="6.125" style="522" customWidth="1"/>
    <col min="3848" max="3848" width="4" style="522" bestFit="1" customWidth="1"/>
    <col min="3849" max="3849" width="6.125" style="522" customWidth="1"/>
    <col min="3850" max="3850" width="3.875" style="522" customWidth="1"/>
    <col min="3851" max="3851" width="6.125" style="522" customWidth="1"/>
    <col min="3852" max="3852" width="4" style="522" bestFit="1" customWidth="1"/>
    <col min="3853" max="3853" width="6.125" style="522" customWidth="1"/>
    <col min="3854" max="3854" width="4" style="522" bestFit="1" customWidth="1"/>
    <col min="3855" max="3855" width="6.125" style="522" customWidth="1"/>
    <col min="3856" max="3856" width="4" style="522" bestFit="1" customWidth="1"/>
    <col min="3857" max="3857" width="6.125" style="522" customWidth="1"/>
    <col min="3858" max="3858" width="4" style="522" bestFit="1" customWidth="1"/>
    <col min="3859" max="3859" width="6.125" style="522" customWidth="1"/>
    <col min="3860" max="3860" width="4" style="522" bestFit="1" customWidth="1"/>
    <col min="3861" max="3861" width="6.125" style="522" customWidth="1"/>
    <col min="3862" max="3862" width="4" style="522" bestFit="1" customWidth="1"/>
    <col min="3863" max="3863" width="6.125" style="522" customWidth="1"/>
    <col min="3864" max="3864" width="4" style="522" bestFit="1" customWidth="1"/>
    <col min="3865" max="3865" width="6.125" style="522" customWidth="1"/>
    <col min="3866" max="3866" width="4" style="522" bestFit="1" customWidth="1"/>
    <col min="3867" max="3867" width="6.125" style="522" customWidth="1"/>
    <col min="3868" max="3868" width="4" style="522" bestFit="1" customWidth="1"/>
    <col min="3869" max="3870" width="0" style="522" hidden="1" customWidth="1"/>
    <col min="3871" max="3871" width="7.875" style="522" customWidth="1"/>
    <col min="3872" max="3872" width="15" style="522" customWidth="1"/>
    <col min="3873" max="3874" width="0" style="522" hidden="1" customWidth="1"/>
    <col min="3875" max="4096" width="9" style="522"/>
    <col min="4097" max="4097" width="3.375" style="522" customWidth="1"/>
    <col min="4098" max="4098" width="15.625" style="522" customWidth="1"/>
    <col min="4099" max="4099" width="17.625" style="522" customWidth="1"/>
    <col min="4100" max="4100" width="2.75" style="522" bestFit="1" customWidth="1"/>
    <col min="4101" max="4101" width="13.625" style="522" customWidth="1"/>
    <col min="4102" max="4102" width="7.625" style="522" customWidth="1"/>
    <col min="4103" max="4103" width="6.125" style="522" customWidth="1"/>
    <col min="4104" max="4104" width="4" style="522" bestFit="1" customWidth="1"/>
    <col min="4105" max="4105" width="6.125" style="522" customWidth="1"/>
    <col min="4106" max="4106" width="3.875" style="522" customWidth="1"/>
    <col min="4107" max="4107" width="6.125" style="522" customWidth="1"/>
    <col min="4108" max="4108" width="4" style="522" bestFit="1" customWidth="1"/>
    <col min="4109" max="4109" width="6.125" style="522" customWidth="1"/>
    <col min="4110" max="4110" width="4" style="522" bestFit="1" customWidth="1"/>
    <col min="4111" max="4111" width="6.125" style="522" customWidth="1"/>
    <col min="4112" max="4112" width="4" style="522" bestFit="1" customWidth="1"/>
    <col min="4113" max="4113" width="6.125" style="522" customWidth="1"/>
    <col min="4114" max="4114" width="4" style="522" bestFit="1" customWidth="1"/>
    <col min="4115" max="4115" width="6.125" style="522" customWidth="1"/>
    <col min="4116" max="4116" width="4" style="522" bestFit="1" customWidth="1"/>
    <col min="4117" max="4117" width="6.125" style="522" customWidth="1"/>
    <col min="4118" max="4118" width="4" style="522" bestFit="1" customWidth="1"/>
    <col min="4119" max="4119" width="6.125" style="522" customWidth="1"/>
    <col min="4120" max="4120" width="4" style="522" bestFit="1" customWidth="1"/>
    <col min="4121" max="4121" width="6.125" style="522" customWidth="1"/>
    <col min="4122" max="4122" width="4" style="522" bestFit="1" customWidth="1"/>
    <col min="4123" max="4123" width="6.125" style="522" customWidth="1"/>
    <col min="4124" max="4124" width="4" style="522" bestFit="1" customWidth="1"/>
    <col min="4125" max="4126" width="0" style="522" hidden="1" customWidth="1"/>
    <col min="4127" max="4127" width="7.875" style="522" customWidth="1"/>
    <col min="4128" max="4128" width="15" style="522" customWidth="1"/>
    <col min="4129" max="4130" width="0" style="522" hidden="1" customWidth="1"/>
    <col min="4131" max="4352" width="9" style="522"/>
    <col min="4353" max="4353" width="3.375" style="522" customWidth="1"/>
    <col min="4354" max="4354" width="15.625" style="522" customWidth="1"/>
    <col min="4355" max="4355" width="17.625" style="522" customWidth="1"/>
    <col min="4356" max="4356" width="2.75" style="522" bestFit="1" customWidth="1"/>
    <col min="4357" max="4357" width="13.625" style="522" customWidth="1"/>
    <col min="4358" max="4358" width="7.625" style="522" customWidth="1"/>
    <col min="4359" max="4359" width="6.125" style="522" customWidth="1"/>
    <col min="4360" max="4360" width="4" style="522" bestFit="1" customWidth="1"/>
    <col min="4361" max="4361" width="6.125" style="522" customWidth="1"/>
    <col min="4362" max="4362" width="3.875" style="522" customWidth="1"/>
    <col min="4363" max="4363" width="6.125" style="522" customWidth="1"/>
    <col min="4364" max="4364" width="4" style="522" bestFit="1" customWidth="1"/>
    <col min="4365" max="4365" width="6.125" style="522" customWidth="1"/>
    <col min="4366" max="4366" width="4" style="522" bestFit="1" customWidth="1"/>
    <col min="4367" max="4367" width="6.125" style="522" customWidth="1"/>
    <col min="4368" max="4368" width="4" style="522" bestFit="1" customWidth="1"/>
    <col min="4369" max="4369" width="6.125" style="522" customWidth="1"/>
    <col min="4370" max="4370" width="4" style="522" bestFit="1" customWidth="1"/>
    <col min="4371" max="4371" width="6.125" style="522" customWidth="1"/>
    <col min="4372" max="4372" width="4" style="522" bestFit="1" customWidth="1"/>
    <col min="4373" max="4373" width="6.125" style="522" customWidth="1"/>
    <col min="4374" max="4374" width="4" style="522" bestFit="1" customWidth="1"/>
    <col min="4375" max="4375" width="6.125" style="522" customWidth="1"/>
    <col min="4376" max="4376" width="4" style="522" bestFit="1" customWidth="1"/>
    <col min="4377" max="4377" width="6.125" style="522" customWidth="1"/>
    <col min="4378" max="4378" width="4" style="522" bestFit="1" customWidth="1"/>
    <col min="4379" max="4379" width="6.125" style="522" customWidth="1"/>
    <col min="4380" max="4380" width="4" style="522" bestFit="1" customWidth="1"/>
    <col min="4381" max="4382" width="0" style="522" hidden="1" customWidth="1"/>
    <col min="4383" max="4383" width="7.875" style="522" customWidth="1"/>
    <col min="4384" max="4384" width="15" style="522" customWidth="1"/>
    <col min="4385" max="4386" width="0" style="522" hidden="1" customWidth="1"/>
    <col min="4387" max="4608" width="9" style="522"/>
    <col min="4609" max="4609" width="3.375" style="522" customWidth="1"/>
    <col min="4610" max="4610" width="15.625" style="522" customWidth="1"/>
    <col min="4611" max="4611" width="17.625" style="522" customWidth="1"/>
    <col min="4612" max="4612" width="2.75" style="522" bestFit="1" customWidth="1"/>
    <col min="4613" max="4613" width="13.625" style="522" customWidth="1"/>
    <col min="4614" max="4614" width="7.625" style="522" customWidth="1"/>
    <col min="4615" max="4615" width="6.125" style="522" customWidth="1"/>
    <col min="4616" max="4616" width="4" style="522" bestFit="1" customWidth="1"/>
    <col min="4617" max="4617" width="6.125" style="522" customWidth="1"/>
    <col min="4618" max="4618" width="3.875" style="522" customWidth="1"/>
    <col min="4619" max="4619" width="6.125" style="522" customWidth="1"/>
    <col min="4620" max="4620" width="4" style="522" bestFit="1" customWidth="1"/>
    <col min="4621" max="4621" width="6.125" style="522" customWidth="1"/>
    <col min="4622" max="4622" width="4" style="522" bestFit="1" customWidth="1"/>
    <col min="4623" max="4623" width="6.125" style="522" customWidth="1"/>
    <col min="4624" max="4624" width="4" style="522" bestFit="1" customWidth="1"/>
    <col min="4625" max="4625" width="6.125" style="522" customWidth="1"/>
    <col min="4626" max="4626" width="4" style="522" bestFit="1" customWidth="1"/>
    <col min="4627" max="4627" width="6.125" style="522" customWidth="1"/>
    <col min="4628" max="4628" width="4" style="522" bestFit="1" customWidth="1"/>
    <col min="4629" max="4629" width="6.125" style="522" customWidth="1"/>
    <col min="4630" max="4630" width="4" style="522" bestFit="1" customWidth="1"/>
    <col min="4631" max="4631" width="6.125" style="522" customWidth="1"/>
    <col min="4632" max="4632" width="4" style="522" bestFit="1" customWidth="1"/>
    <col min="4633" max="4633" width="6.125" style="522" customWidth="1"/>
    <col min="4634" max="4634" width="4" style="522" bestFit="1" customWidth="1"/>
    <col min="4635" max="4635" width="6.125" style="522" customWidth="1"/>
    <col min="4636" max="4636" width="4" style="522" bestFit="1" customWidth="1"/>
    <col min="4637" max="4638" width="0" style="522" hidden="1" customWidth="1"/>
    <col min="4639" max="4639" width="7.875" style="522" customWidth="1"/>
    <col min="4640" max="4640" width="15" style="522" customWidth="1"/>
    <col min="4641" max="4642" width="0" style="522" hidden="1" customWidth="1"/>
    <col min="4643" max="4864" width="9" style="522"/>
    <col min="4865" max="4865" width="3.375" style="522" customWidth="1"/>
    <col min="4866" max="4866" width="15.625" style="522" customWidth="1"/>
    <col min="4867" max="4867" width="17.625" style="522" customWidth="1"/>
    <col min="4868" max="4868" width="2.75" style="522" bestFit="1" customWidth="1"/>
    <col min="4869" max="4869" width="13.625" style="522" customWidth="1"/>
    <col min="4870" max="4870" width="7.625" style="522" customWidth="1"/>
    <col min="4871" max="4871" width="6.125" style="522" customWidth="1"/>
    <col min="4872" max="4872" width="4" style="522" bestFit="1" customWidth="1"/>
    <col min="4873" max="4873" width="6.125" style="522" customWidth="1"/>
    <col min="4874" max="4874" width="3.875" style="522" customWidth="1"/>
    <col min="4875" max="4875" width="6.125" style="522" customWidth="1"/>
    <col min="4876" max="4876" width="4" style="522" bestFit="1" customWidth="1"/>
    <col min="4877" max="4877" width="6.125" style="522" customWidth="1"/>
    <col min="4878" max="4878" width="4" style="522" bestFit="1" customWidth="1"/>
    <col min="4879" max="4879" width="6.125" style="522" customWidth="1"/>
    <col min="4880" max="4880" width="4" style="522" bestFit="1" customWidth="1"/>
    <col min="4881" max="4881" width="6.125" style="522" customWidth="1"/>
    <col min="4882" max="4882" width="4" style="522" bestFit="1" customWidth="1"/>
    <col min="4883" max="4883" width="6.125" style="522" customWidth="1"/>
    <col min="4884" max="4884" width="4" style="522" bestFit="1" customWidth="1"/>
    <col min="4885" max="4885" width="6.125" style="522" customWidth="1"/>
    <col min="4886" max="4886" width="4" style="522" bestFit="1" customWidth="1"/>
    <col min="4887" max="4887" width="6.125" style="522" customWidth="1"/>
    <col min="4888" max="4888" width="4" style="522" bestFit="1" customWidth="1"/>
    <col min="4889" max="4889" width="6.125" style="522" customWidth="1"/>
    <col min="4890" max="4890" width="4" style="522" bestFit="1" customWidth="1"/>
    <col min="4891" max="4891" width="6.125" style="522" customWidth="1"/>
    <col min="4892" max="4892" width="4" style="522" bestFit="1" customWidth="1"/>
    <col min="4893" max="4894" width="0" style="522" hidden="1" customWidth="1"/>
    <col min="4895" max="4895" width="7.875" style="522" customWidth="1"/>
    <col min="4896" max="4896" width="15" style="522" customWidth="1"/>
    <col min="4897" max="4898" width="0" style="522" hidden="1" customWidth="1"/>
    <col min="4899" max="5120" width="9" style="522"/>
    <col min="5121" max="5121" width="3.375" style="522" customWidth="1"/>
    <col min="5122" max="5122" width="15.625" style="522" customWidth="1"/>
    <col min="5123" max="5123" width="17.625" style="522" customWidth="1"/>
    <col min="5124" max="5124" width="2.75" style="522" bestFit="1" customWidth="1"/>
    <col min="5125" max="5125" width="13.625" style="522" customWidth="1"/>
    <col min="5126" max="5126" width="7.625" style="522" customWidth="1"/>
    <col min="5127" max="5127" width="6.125" style="522" customWidth="1"/>
    <col min="5128" max="5128" width="4" style="522" bestFit="1" customWidth="1"/>
    <col min="5129" max="5129" width="6.125" style="522" customWidth="1"/>
    <col min="5130" max="5130" width="3.875" style="522" customWidth="1"/>
    <col min="5131" max="5131" width="6.125" style="522" customWidth="1"/>
    <col min="5132" max="5132" width="4" style="522" bestFit="1" customWidth="1"/>
    <col min="5133" max="5133" width="6.125" style="522" customWidth="1"/>
    <col min="5134" max="5134" width="4" style="522" bestFit="1" customWidth="1"/>
    <col min="5135" max="5135" width="6.125" style="522" customWidth="1"/>
    <col min="5136" max="5136" width="4" style="522" bestFit="1" customWidth="1"/>
    <col min="5137" max="5137" width="6.125" style="522" customWidth="1"/>
    <col min="5138" max="5138" width="4" style="522" bestFit="1" customWidth="1"/>
    <col min="5139" max="5139" width="6.125" style="522" customWidth="1"/>
    <col min="5140" max="5140" width="4" style="522" bestFit="1" customWidth="1"/>
    <col min="5141" max="5141" width="6.125" style="522" customWidth="1"/>
    <col min="5142" max="5142" width="4" style="522" bestFit="1" customWidth="1"/>
    <col min="5143" max="5143" width="6.125" style="522" customWidth="1"/>
    <col min="5144" max="5144" width="4" style="522" bestFit="1" customWidth="1"/>
    <col min="5145" max="5145" width="6.125" style="522" customWidth="1"/>
    <col min="5146" max="5146" width="4" style="522" bestFit="1" customWidth="1"/>
    <col min="5147" max="5147" width="6.125" style="522" customWidth="1"/>
    <col min="5148" max="5148" width="4" style="522" bestFit="1" customWidth="1"/>
    <col min="5149" max="5150" width="0" style="522" hidden="1" customWidth="1"/>
    <col min="5151" max="5151" width="7.875" style="522" customWidth="1"/>
    <col min="5152" max="5152" width="15" style="522" customWidth="1"/>
    <col min="5153" max="5154" width="0" style="522" hidden="1" customWidth="1"/>
    <col min="5155" max="5376" width="9" style="522"/>
    <col min="5377" max="5377" width="3.375" style="522" customWidth="1"/>
    <col min="5378" max="5378" width="15.625" style="522" customWidth="1"/>
    <col min="5379" max="5379" width="17.625" style="522" customWidth="1"/>
    <col min="5380" max="5380" width="2.75" style="522" bestFit="1" customWidth="1"/>
    <col min="5381" max="5381" width="13.625" style="522" customWidth="1"/>
    <col min="5382" max="5382" width="7.625" style="522" customWidth="1"/>
    <col min="5383" max="5383" width="6.125" style="522" customWidth="1"/>
    <col min="5384" max="5384" width="4" style="522" bestFit="1" customWidth="1"/>
    <col min="5385" max="5385" width="6.125" style="522" customWidth="1"/>
    <col min="5386" max="5386" width="3.875" style="522" customWidth="1"/>
    <col min="5387" max="5387" width="6.125" style="522" customWidth="1"/>
    <col min="5388" max="5388" width="4" style="522" bestFit="1" customWidth="1"/>
    <col min="5389" max="5389" width="6.125" style="522" customWidth="1"/>
    <col min="5390" max="5390" width="4" style="522" bestFit="1" customWidth="1"/>
    <col min="5391" max="5391" width="6.125" style="522" customWidth="1"/>
    <col min="5392" max="5392" width="4" style="522" bestFit="1" customWidth="1"/>
    <col min="5393" max="5393" width="6.125" style="522" customWidth="1"/>
    <col min="5394" max="5394" width="4" style="522" bestFit="1" customWidth="1"/>
    <col min="5395" max="5395" width="6.125" style="522" customWidth="1"/>
    <col min="5396" max="5396" width="4" style="522" bestFit="1" customWidth="1"/>
    <col min="5397" max="5397" width="6.125" style="522" customWidth="1"/>
    <col min="5398" max="5398" width="4" style="522" bestFit="1" customWidth="1"/>
    <col min="5399" max="5399" width="6.125" style="522" customWidth="1"/>
    <col min="5400" max="5400" width="4" style="522" bestFit="1" customWidth="1"/>
    <col min="5401" max="5401" width="6.125" style="522" customWidth="1"/>
    <col min="5402" max="5402" width="4" style="522" bestFit="1" customWidth="1"/>
    <col min="5403" max="5403" width="6.125" style="522" customWidth="1"/>
    <col min="5404" max="5404" width="4" style="522" bestFit="1" customWidth="1"/>
    <col min="5405" max="5406" width="0" style="522" hidden="1" customWidth="1"/>
    <col min="5407" max="5407" width="7.875" style="522" customWidth="1"/>
    <col min="5408" max="5408" width="15" style="522" customWidth="1"/>
    <col min="5409" max="5410" width="0" style="522" hidden="1" customWidth="1"/>
    <col min="5411" max="5632" width="9" style="522"/>
    <col min="5633" max="5633" width="3.375" style="522" customWidth="1"/>
    <col min="5634" max="5634" width="15.625" style="522" customWidth="1"/>
    <col min="5635" max="5635" width="17.625" style="522" customWidth="1"/>
    <col min="5636" max="5636" width="2.75" style="522" bestFit="1" customWidth="1"/>
    <col min="5637" max="5637" width="13.625" style="522" customWidth="1"/>
    <col min="5638" max="5638" width="7.625" style="522" customWidth="1"/>
    <col min="5639" max="5639" width="6.125" style="522" customWidth="1"/>
    <col min="5640" max="5640" width="4" style="522" bestFit="1" customWidth="1"/>
    <col min="5641" max="5641" width="6.125" style="522" customWidth="1"/>
    <col min="5642" max="5642" width="3.875" style="522" customWidth="1"/>
    <col min="5643" max="5643" width="6.125" style="522" customWidth="1"/>
    <col min="5644" max="5644" width="4" style="522" bestFit="1" customWidth="1"/>
    <col min="5645" max="5645" width="6.125" style="522" customWidth="1"/>
    <col min="5646" max="5646" width="4" style="522" bestFit="1" customWidth="1"/>
    <col min="5647" max="5647" width="6.125" style="522" customWidth="1"/>
    <col min="5648" max="5648" width="4" style="522" bestFit="1" customWidth="1"/>
    <col min="5649" max="5649" width="6.125" style="522" customWidth="1"/>
    <col min="5650" max="5650" width="4" style="522" bestFit="1" customWidth="1"/>
    <col min="5651" max="5651" width="6.125" style="522" customWidth="1"/>
    <col min="5652" max="5652" width="4" style="522" bestFit="1" customWidth="1"/>
    <col min="5653" max="5653" width="6.125" style="522" customWidth="1"/>
    <col min="5654" max="5654" width="4" style="522" bestFit="1" customWidth="1"/>
    <col min="5655" max="5655" width="6.125" style="522" customWidth="1"/>
    <col min="5656" max="5656" width="4" style="522" bestFit="1" customWidth="1"/>
    <col min="5657" max="5657" width="6.125" style="522" customWidth="1"/>
    <col min="5658" max="5658" width="4" style="522" bestFit="1" customWidth="1"/>
    <col min="5659" max="5659" width="6.125" style="522" customWidth="1"/>
    <col min="5660" max="5660" width="4" style="522" bestFit="1" customWidth="1"/>
    <col min="5661" max="5662" width="0" style="522" hidden="1" customWidth="1"/>
    <col min="5663" max="5663" width="7.875" style="522" customWidth="1"/>
    <col min="5664" max="5664" width="15" style="522" customWidth="1"/>
    <col min="5665" max="5666" width="0" style="522" hidden="1" customWidth="1"/>
    <col min="5667" max="5888" width="9" style="522"/>
    <col min="5889" max="5889" width="3.375" style="522" customWidth="1"/>
    <col min="5890" max="5890" width="15.625" style="522" customWidth="1"/>
    <col min="5891" max="5891" width="17.625" style="522" customWidth="1"/>
    <col min="5892" max="5892" width="2.75" style="522" bestFit="1" customWidth="1"/>
    <col min="5893" max="5893" width="13.625" style="522" customWidth="1"/>
    <col min="5894" max="5894" width="7.625" style="522" customWidth="1"/>
    <col min="5895" max="5895" width="6.125" style="522" customWidth="1"/>
    <col min="5896" max="5896" width="4" style="522" bestFit="1" customWidth="1"/>
    <col min="5897" max="5897" width="6.125" style="522" customWidth="1"/>
    <col min="5898" max="5898" width="3.875" style="522" customWidth="1"/>
    <col min="5899" max="5899" width="6.125" style="522" customWidth="1"/>
    <col min="5900" max="5900" width="4" style="522" bestFit="1" customWidth="1"/>
    <col min="5901" max="5901" width="6.125" style="522" customWidth="1"/>
    <col min="5902" max="5902" width="4" style="522" bestFit="1" customWidth="1"/>
    <col min="5903" max="5903" width="6.125" style="522" customWidth="1"/>
    <col min="5904" max="5904" width="4" style="522" bestFit="1" customWidth="1"/>
    <col min="5905" max="5905" width="6.125" style="522" customWidth="1"/>
    <col min="5906" max="5906" width="4" style="522" bestFit="1" customWidth="1"/>
    <col min="5907" max="5907" width="6.125" style="522" customWidth="1"/>
    <col min="5908" max="5908" width="4" style="522" bestFit="1" customWidth="1"/>
    <col min="5909" max="5909" width="6.125" style="522" customWidth="1"/>
    <col min="5910" max="5910" width="4" style="522" bestFit="1" customWidth="1"/>
    <col min="5911" max="5911" width="6.125" style="522" customWidth="1"/>
    <col min="5912" max="5912" width="4" style="522" bestFit="1" customWidth="1"/>
    <col min="5913" max="5913" width="6.125" style="522" customWidth="1"/>
    <col min="5914" max="5914" width="4" style="522" bestFit="1" customWidth="1"/>
    <col min="5915" max="5915" width="6.125" style="522" customWidth="1"/>
    <col min="5916" max="5916" width="4" style="522" bestFit="1" customWidth="1"/>
    <col min="5917" max="5918" width="0" style="522" hidden="1" customWidth="1"/>
    <col min="5919" max="5919" width="7.875" style="522" customWidth="1"/>
    <col min="5920" max="5920" width="15" style="522" customWidth="1"/>
    <col min="5921" max="5922" width="0" style="522" hidden="1" customWidth="1"/>
    <col min="5923" max="6144" width="9" style="522"/>
    <col min="6145" max="6145" width="3.375" style="522" customWidth="1"/>
    <col min="6146" max="6146" width="15.625" style="522" customWidth="1"/>
    <col min="6147" max="6147" width="17.625" style="522" customWidth="1"/>
    <col min="6148" max="6148" width="2.75" style="522" bestFit="1" customWidth="1"/>
    <col min="6149" max="6149" width="13.625" style="522" customWidth="1"/>
    <col min="6150" max="6150" width="7.625" style="522" customWidth="1"/>
    <col min="6151" max="6151" width="6.125" style="522" customWidth="1"/>
    <col min="6152" max="6152" width="4" style="522" bestFit="1" customWidth="1"/>
    <col min="6153" max="6153" width="6.125" style="522" customWidth="1"/>
    <col min="6154" max="6154" width="3.875" style="522" customWidth="1"/>
    <col min="6155" max="6155" width="6.125" style="522" customWidth="1"/>
    <col min="6156" max="6156" width="4" style="522" bestFit="1" customWidth="1"/>
    <col min="6157" max="6157" width="6.125" style="522" customWidth="1"/>
    <col min="6158" max="6158" width="4" style="522" bestFit="1" customWidth="1"/>
    <col min="6159" max="6159" width="6.125" style="522" customWidth="1"/>
    <col min="6160" max="6160" width="4" style="522" bestFit="1" customWidth="1"/>
    <col min="6161" max="6161" width="6.125" style="522" customWidth="1"/>
    <col min="6162" max="6162" width="4" style="522" bestFit="1" customWidth="1"/>
    <col min="6163" max="6163" width="6.125" style="522" customWidth="1"/>
    <col min="6164" max="6164" width="4" style="522" bestFit="1" customWidth="1"/>
    <col min="6165" max="6165" width="6.125" style="522" customWidth="1"/>
    <col min="6166" max="6166" width="4" style="522" bestFit="1" customWidth="1"/>
    <col min="6167" max="6167" width="6.125" style="522" customWidth="1"/>
    <col min="6168" max="6168" width="4" style="522" bestFit="1" customWidth="1"/>
    <col min="6169" max="6169" width="6.125" style="522" customWidth="1"/>
    <col min="6170" max="6170" width="4" style="522" bestFit="1" customWidth="1"/>
    <col min="6171" max="6171" width="6.125" style="522" customWidth="1"/>
    <col min="6172" max="6172" width="4" style="522" bestFit="1" customWidth="1"/>
    <col min="6173" max="6174" width="0" style="522" hidden="1" customWidth="1"/>
    <col min="6175" max="6175" width="7.875" style="522" customWidth="1"/>
    <col min="6176" max="6176" width="15" style="522" customWidth="1"/>
    <col min="6177" max="6178" width="0" style="522" hidden="1" customWidth="1"/>
    <col min="6179" max="6400" width="9" style="522"/>
    <col min="6401" max="6401" width="3.375" style="522" customWidth="1"/>
    <col min="6402" max="6402" width="15.625" style="522" customWidth="1"/>
    <col min="6403" max="6403" width="17.625" style="522" customWidth="1"/>
    <col min="6404" max="6404" width="2.75" style="522" bestFit="1" customWidth="1"/>
    <col min="6405" max="6405" width="13.625" style="522" customWidth="1"/>
    <col min="6406" max="6406" width="7.625" style="522" customWidth="1"/>
    <col min="6407" max="6407" width="6.125" style="522" customWidth="1"/>
    <col min="6408" max="6408" width="4" style="522" bestFit="1" customWidth="1"/>
    <col min="6409" max="6409" width="6.125" style="522" customWidth="1"/>
    <col min="6410" max="6410" width="3.875" style="522" customWidth="1"/>
    <col min="6411" max="6411" width="6.125" style="522" customWidth="1"/>
    <col min="6412" max="6412" width="4" style="522" bestFit="1" customWidth="1"/>
    <col min="6413" max="6413" width="6.125" style="522" customWidth="1"/>
    <col min="6414" max="6414" width="4" style="522" bestFit="1" customWidth="1"/>
    <col min="6415" max="6415" width="6.125" style="522" customWidth="1"/>
    <col min="6416" max="6416" width="4" style="522" bestFit="1" customWidth="1"/>
    <col min="6417" max="6417" width="6.125" style="522" customWidth="1"/>
    <col min="6418" max="6418" width="4" style="522" bestFit="1" customWidth="1"/>
    <col min="6419" max="6419" width="6.125" style="522" customWidth="1"/>
    <col min="6420" max="6420" width="4" style="522" bestFit="1" customWidth="1"/>
    <col min="6421" max="6421" width="6.125" style="522" customWidth="1"/>
    <col min="6422" max="6422" width="4" style="522" bestFit="1" customWidth="1"/>
    <col min="6423" max="6423" width="6.125" style="522" customWidth="1"/>
    <col min="6424" max="6424" width="4" style="522" bestFit="1" customWidth="1"/>
    <col min="6425" max="6425" width="6.125" style="522" customWidth="1"/>
    <col min="6426" max="6426" width="4" style="522" bestFit="1" customWidth="1"/>
    <col min="6427" max="6427" width="6.125" style="522" customWidth="1"/>
    <col min="6428" max="6428" width="4" style="522" bestFit="1" customWidth="1"/>
    <col min="6429" max="6430" width="0" style="522" hidden="1" customWidth="1"/>
    <col min="6431" max="6431" width="7.875" style="522" customWidth="1"/>
    <col min="6432" max="6432" width="15" style="522" customWidth="1"/>
    <col min="6433" max="6434" width="0" style="522" hidden="1" customWidth="1"/>
    <col min="6435" max="6656" width="9" style="522"/>
    <col min="6657" max="6657" width="3.375" style="522" customWidth="1"/>
    <col min="6658" max="6658" width="15.625" style="522" customWidth="1"/>
    <col min="6659" max="6659" width="17.625" style="522" customWidth="1"/>
    <col min="6660" max="6660" width="2.75" style="522" bestFit="1" customWidth="1"/>
    <col min="6661" max="6661" width="13.625" style="522" customWidth="1"/>
    <col min="6662" max="6662" width="7.625" style="522" customWidth="1"/>
    <col min="6663" max="6663" width="6.125" style="522" customWidth="1"/>
    <col min="6664" max="6664" width="4" style="522" bestFit="1" customWidth="1"/>
    <col min="6665" max="6665" width="6.125" style="522" customWidth="1"/>
    <col min="6666" max="6666" width="3.875" style="522" customWidth="1"/>
    <col min="6667" max="6667" width="6.125" style="522" customWidth="1"/>
    <col min="6668" max="6668" width="4" style="522" bestFit="1" customWidth="1"/>
    <col min="6669" max="6669" width="6.125" style="522" customWidth="1"/>
    <col min="6670" max="6670" width="4" style="522" bestFit="1" customWidth="1"/>
    <col min="6671" max="6671" width="6.125" style="522" customWidth="1"/>
    <col min="6672" max="6672" width="4" style="522" bestFit="1" customWidth="1"/>
    <col min="6673" max="6673" width="6.125" style="522" customWidth="1"/>
    <col min="6674" max="6674" width="4" style="522" bestFit="1" customWidth="1"/>
    <col min="6675" max="6675" width="6.125" style="522" customWidth="1"/>
    <col min="6676" max="6676" width="4" style="522" bestFit="1" customWidth="1"/>
    <col min="6677" max="6677" width="6.125" style="522" customWidth="1"/>
    <col min="6678" max="6678" width="4" style="522" bestFit="1" customWidth="1"/>
    <col min="6679" max="6679" width="6.125" style="522" customWidth="1"/>
    <col min="6680" max="6680" width="4" style="522" bestFit="1" customWidth="1"/>
    <col min="6681" max="6681" width="6.125" style="522" customWidth="1"/>
    <col min="6682" max="6682" width="4" style="522" bestFit="1" customWidth="1"/>
    <col min="6683" max="6683" width="6.125" style="522" customWidth="1"/>
    <col min="6684" max="6684" width="4" style="522" bestFit="1" customWidth="1"/>
    <col min="6685" max="6686" width="0" style="522" hidden="1" customWidth="1"/>
    <col min="6687" max="6687" width="7.875" style="522" customWidth="1"/>
    <col min="6688" max="6688" width="15" style="522" customWidth="1"/>
    <col min="6689" max="6690" width="0" style="522" hidden="1" customWidth="1"/>
    <col min="6691" max="6912" width="9" style="522"/>
    <col min="6913" max="6913" width="3.375" style="522" customWidth="1"/>
    <col min="6914" max="6914" width="15.625" style="522" customWidth="1"/>
    <col min="6915" max="6915" width="17.625" style="522" customWidth="1"/>
    <col min="6916" max="6916" width="2.75" style="522" bestFit="1" customWidth="1"/>
    <col min="6917" max="6917" width="13.625" style="522" customWidth="1"/>
    <col min="6918" max="6918" width="7.625" style="522" customWidth="1"/>
    <col min="6919" max="6919" width="6.125" style="522" customWidth="1"/>
    <col min="6920" max="6920" width="4" style="522" bestFit="1" customWidth="1"/>
    <col min="6921" max="6921" width="6.125" style="522" customWidth="1"/>
    <col min="6922" max="6922" width="3.875" style="522" customWidth="1"/>
    <col min="6923" max="6923" width="6.125" style="522" customWidth="1"/>
    <col min="6924" max="6924" width="4" style="522" bestFit="1" customWidth="1"/>
    <col min="6925" max="6925" width="6.125" style="522" customWidth="1"/>
    <col min="6926" max="6926" width="4" style="522" bestFit="1" customWidth="1"/>
    <col min="6927" max="6927" width="6.125" style="522" customWidth="1"/>
    <col min="6928" max="6928" width="4" style="522" bestFit="1" customWidth="1"/>
    <col min="6929" max="6929" width="6.125" style="522" customWidth="1"/>
    <col min="6930" max="6930" width="4" style="522" bestFit="1" customWidth="1"/>
    <col min="6931" max="6931" width="6.125" style="522" customWidth="1"/>
    <col min="6932" max="6932" width="4" style="522" bestFit="1" customWidth="1"/>
    <col min="6933" max="6933" width="6.125" style="522" customWidth="1"/>
    <col min="6934" max="6934" width="4" style="522" bestFit="1" customWidth="1"/>
    <col min="6935" max="6935" width="6.125" style="522" customWidth="1"/>
    <col min="6936" max="6936" width="4" style="522" bestFit="1" customWidth="1"/>
    <col min="6937" max="6937" width="6.125" style="522" customWidth="1"/>
    <col min="6938" max="6938" width="4" style="522" bestFit="1" customWidth="1"/>
    <col min="6939" max="6939" width="6.125" style="522" customWidth="1"/>
    <col min="6940" max="6940" width="4" style="522" bestFit="1" customWidth="1"/>
    <col min="6941" max="6942" width="0" style="522" hidden="1" customWidth="1"/>
    <col min="6943" max="6943" width="7.875" style="522" customWidth="1"/>
    <col min="6944" max="6944" width="15" style="522" customWidth="1"/>
    <col min="6945" max="6946" width="0" style="522" hidden="1" customWidth="1"/>
    <col min="6947" max="7168" width="9" style="522"/>
    <col min="7169" max="7169" width="3.375" style="522" customWidth="1"/>
    <col min="7170" max="7170" width="15.625" style="522" customWidth="1"/>
    <col min="7171" max="7171" width="17.625" style="522" customWidth="1"/>
    <col min="7172" max="7172" width="2.75" style="522" bestFit="1" customWidth="1"/>
    <col min="7173" max="7173" width="13.625" style="522" customWidth="1"/>
    <col min="7174" max="7174" width="7.625" style="522" customWidth="1"/>
    <col min="7175" max="7175" width="6.125" style="522" customWidth="1"/>
    <col min="7176" max="7176" width="4" style="522" bestFit="1" customWidth="1"/>
    <col min="7177" max="7177" width="6.125" style="522" customWidth="1"/>
    <col min="7178" max="7178" width="3.875" style="522" customWidth="1"/>
    <col min="7179" max="7179" width="6.125" style="522" customWidth="1"/>
    <col min="7180" max="7180" width="4" style="522" bestFit="1" customWidth="1"/>
    <col min="7181" max="7181" width="6.125" style="522" customWidth="1"/>
    <col min="7182" max="7182" width="4" style="522" bestFit="1" customWidth="1"/>
    <col min="7183" max="7183" width="6.125" style="522" customWidth="1"/>
    <col min="7184" max="7184" width="4" style="522" bestFit="1" customWidth="1"/>
    <col min="7185" max="7185" width="6.125" style="522" customWidth="1"/>
    <col min="7186" max="7186" width="4" style="522" bestFit="1" customWidth="1"/>
    <col min="7187" max="7187" width="6.125" style="522" customWidth="1"/>
    <col min="7188" max="7188" width="4" style="522" bestFit="1" customWidth="1"/>
    <col min="7189" max="7189" width="6.125" style="522" customWidth="1"/>
    <col min="7190" max="7190" width="4" style="522" bestFit="1" customWidth="1"/>
    <col min="7191" max="7191" width="6.125" style="522" customWidth="1"/>
    <col min="7192" max="7192" width="4" style="522" bestFit="1" customWidth="1"/>
    <col min="7193" max="7193" width="6.125" style="522" customWidth="1"/>
    <col min="7194" max="7194" width="4" style="522" bestFit="1" customWidth="1"/>
    <col min="7195" max="7195" width="6.125" style="522" customWidth="1"/>
    <col min="7196" max="7196" width="4" style="522" bestFit="1" customWidth="1"/>
    <col min="7197" max="7198" width="0" style="522" hidden="1" customWidth="1"/>
    <col min="7199" max="7199" width="7.875" style="522" customWidth="1"/>
    <col min="7200" max="7200" width="15" style="522" customWidth="1"/>
    <col min="7201" max="7202" width="0" style="522" hidden="1" customWidth="1"/>
    <col min="7203" max="7424" width="9" style="522"/>
    <col min="7425" max="7425" width="3.375" style="522" customWidth="1"/>
    <col min="7426" max="7426" width="15.625" style="522" customWidth="1"/>
    <col min="7427" max="7427" width="17.625" style="522" customWidth="1"/>
    <col min="7428" max="7428" width="2.75" style="522" bestFit="1" customWidth="1"/>
    <col min="7429" max="7429" width="13.625" style="522" customWidth="1"/>
    <col min="7430" max="7430" width="7.625" style="522" customWidth="1"/>
    <col min="7431" max="7431" width="6.125" style="522" customWidth="1"/>
    <col min="7432" max="7432" width="4" style="522" bestFit="1" customWidth="1"/>
    <col min="7433" max="7433" width="6.125" style="522" customWidth="1"/>
    <col min="7434" max="7434" width="3.875" style="522" customWidth="1"/>
    <col min="7435" max="7435" width="6.125" style="522" customWidth="1"/>
    <col min="7436" max="7436" width="4" style="522" bestFit="1" customWidth="1"/>
    <col min="7437" max="7437" width="6.125" style="522" customWidth="1"/>
    <col min="7438" max="7438" width="4" style="522" bestFit="1" customWidth="1"/>
    <col min="7439" max="7439" width="6.125" style="522" customWidth="1"/>
    <col min="7440" max="7440" width="4" style="522" bestFit="1" customWidth="1"/>
    <col min="7441" max="7441" width="6.125" style="522" customWidth="1"/>
    <col min="7442" max="7442" width="4" style="522" bestFit="1" customWidth="1"/>
    <col min="7443" max="7443" width="6.125" style="522" customWidth="1"/>
    <col min="7444" max="7444" width="4" style="522" bestFit="1" customWidth="1"/>
    <col min="7445" max="7445" width="6.125" style="522" customWidth="1"/>
    <col min="7446" max="7446" width="4" style="522" bestFit="1" customWidth="1"/>
    <col min="7447" max="7447" width="6.125" style="522" customWidth="1"/>
    <col min="7448" max="7448" width="4" style="522" bestFit="1" customWidth="1"/>
    <col min="7449" max="7449" width="6.125" style="522" customWidth="1"/>
    <col min="7450" max="7450" width="4" style="522" bestFit="1" customWidth="1"/>
    <col min="7451" max="7451" width="6.125" style="522" customWidth="1"/>
    <col min="7452" max="7452" width="4" style="522" bestFit="1" customWidth="1"/>
    <col min="7453" max="7454" width="0" style="522" hidden="1" customWidth="1"/>
    <col min="7455" max="7455" width="7.875" style="522" customWidth="1"/>
    <col min="7456" max="7456" width="15" style="522" customWidth="1"/>
    <col min="7457" max="7458" width="0" style="522" hidden="1" customWidth="1"/>
    <col min="7459" max="7680" width="9" style="522"/>
    <col min="7681" max="7681" width="3.375" style="522" customWidth="1"/>
    <col min="7682" max="7682" width="15.625" style="522" customWidth="1"/>
    <col min="7683" max="7683" width="17.625" style="522" customWidth="1"/>
    <col min="7684" max="7684" width="2.75" style="522" bestFit="1" customWidth="1"/>
    <col min="7685" max="7685" width="13.625" style="522" customWidth="1"/>
    <col min="7686" max="7686" width="7.625" style="522" customWidth="1"/>
    <col min="7687" max="7687" width="6.125" style="522" customWidth="1"/>
    <col min="7688" max="7688" width="4" style="522" bestFit="1" customWidth="1"/>
    <col min="7689" max="7689" width="6.125" style="522" customWidth="1"/>
    <col min="7690" max="7690" width="3.875" style="522" customWidth="1"/>
    <col min="7691" max="7691" width="6.125" style="522" customWidth="1"/>
    <col min="7692" max="7692" width="4" style="522" bestFit="1" customWidth="1"/>
    <col min="7693" max="7693" width="6.125" style="522" customWidth="1"/>
    <col min="7694" max="7694" width="4" style="522" bestFit="1" customWidth="1"/>
    <col min="7695" max="7695" width="6.125" style="522" customWidth="1"/>
    <col min="7696" max="7696" width="4" style="522" bestFit="1" customWidth="1"/>
    <col min="7697" max="7697" width="6.125" style="522" customWidth="1"/>
    <col min="7698" max="7698" width="4" style="522" bestFit="1" customWidth="1"/>
    <col min="7699" max="7699" width="6.125" style="522" customWidth="1"/>
    <col min="7700" max="7700" width="4" style="522" bestFit="1" customWidth="1"/>
    <col min="7701" max="7701" width="6.125" style="522" customWidth="1"/>
    <col min="7702" max="7702" width="4" style="522" bestFit="1" customWidth="1"/>
    <col min="7703" max="7703" width="6.125" style="522" customWidth="1"/>
    <col min="7704" max="7704" width="4" style="522" bestFit="1" customWidth="1"/>
    <col min="7705" max="7705" width="6.125" style="522" customWidth="1"/>
    <col min="7706" max="7706" width="4" style="522" bestFit="1" customWidth="1"/>
    <col min="7707" max="7707" width="6.125" style="522" customWidth="1"/>
    <col min="7708" max="7708" width="4" style="522" bestFit="1" customWidth="1"/>
    <col min="7709" max="7710" width="0" style="522" hidden="1" customWidth="1"/>
    <col min="7711" max="7711" width="7.875" style="522" customWidth="1"/>
    <col min="7712" max="7712" width="15" style="522" customWidth="1"/>
    <col min="7713" max="7714" width="0" style="522" hidden="1" customWidth="1"/>
    <col min="7715" max="7936" width="9" style="522"/>
    <col min="7937" max="7937" width="3.375" style="522" customWidth="1"/>
    <col min="7938" max="7938" width="15.625" style="522" customWidth="1"/>
    <col min="7939" max="7939" width="17.625" style="522" customWidth="1"/>
    <col min="7940" max="7940" width="2.75" style="522" bestFit="1" customWidth="1"/>
    <col min="7941" max="7941" width="13.625" style="522" customWidth="1"/>
    <col min="7942" max="7942" width="7.625" style="522" customWidth="1"/>
    <col min="7943" max="7943" width="6.125" style="522" customWidth="1"/>
    <col min="7944" max="7944" width="4" style="522" bestFit="1" customWidth="1"/>
    <col min="7945" max="7945" width="6.125" style="522" customWidth="1"/>
    <col min="7946" max="7946" width="3.875" style="522" customWidth="1"/>
    <col min="7947" max="7947" width="6.125" style="522" customWidth="1"/>
    <col min="7948" max="7948" width="4" style="522" bestFit="1" customWidth="1"/>
    <col min="7949" max="7949" width="6.125" style="522" customWidth="1"/>
    <col min="7950" max="7950" width="4" style="522" bestFit="1" customWidth="1"/>
    <col min="7951" max="7951" width="6.125" style="522" customWidth="1"/>
    <col min="7952" max="7952" width="4" style="522" bestFit="1" customWidth="1"/>
    <col min="7953" max="7953" width="6.125" style="522" customWidth="1"/>
    <col min="7954" max="7954" width="4" style="522" bestFit="1" customWidth="1"/>
    <col min="7955" max="7955" width="6.125" style="522" customWidth="1"/>
    <col min="7956" max="7956" width="4" style="522" bestFit="1" customWidth="1"/>
    <col min="7957" max="7957" width="6.125" style="522" customWidth="1"/>
    <col min="7958" max="7958" width="4" style="522" bestFit="1" customWidth="1"/>
    <col min="7959" max="7959" width="6.125" style="522" customWidth="1"/>
    <col min="7960" max="7960" width="4" style="522" bestFit="1" customWidth="1"/>
    <col min="7961" max="7961" width="6.125" style="522" customWidth="1"/>
    <col min="7962" max="7962" width="4" style="522" bestFit="1" customWidth="1"/>
    <col min="7963" max="7963" width="6.125" style="522" customWidth="1"/>
    <col min="7964" max="7964" width="4" style="522" bestFit="1" customWidth="1"/>
    <col min="7965" max="7966" width="0" style="522" hidden="1" customWidth="1"/>
    <col min="7967" max="7967" width="7.875" style="522" customWidth="1"/>
    <col min="7968" max="7968" width="15" style="522" customWidth="1"/>
    <col min="7969" max="7970" width="0" style="522" hidden="1" customWidth="1"/>
    <col min="7971" max="8192" width="9" style="522"/>
    <col min="8193" max="8193" width="3.375" style="522" customWidth="1"/>
    <col min="8194" max="8194" width="15.625" style="522" customWidth="1"/>
    <col min="8195" max="8195" width="17.625" style="522" customWidth="1"/>
    <col min="8196" max="8196" width="2.75" style="522" bestFit="1" customWidth="1"/>
    <col min="8197" max="8197" width="13.625" style="522" customWidth="1"/>
    <col min="8198" max="8198" width="7.625" style="522" customWidth="1"/>
    <col min="8199" max="8199" width="6.125" style="522" customWidth="1"/>
    <col min="8200" max="8200" width="4" style="522" bestFit="1" customWidth="1"/>
    <col min="8201" max="8201" width="6.125" style="522" customWidth="1"/>
    <col min="8202" max="8202" width="3.875" style="522" customWidth="1"/>
    <col min="8203" max="8203" width="6.125" style="522" customWidth="1"/>
    <col min="8204" max="8204" width="4" style="522" bestFit="1" customWidth="1"/>
    <col min="8205" max="8205" width="6.125" style="522" customWidth="1"/>
    <col min="8206" max="8206" width="4" style="522" bestFit="1" customWidth="1"/>
    <col min="8207" max="8207" width="6.125" style="522" customWidth="1"/>
    <col min="8208" max="8208" width="4" style="522" bestFit="1" customWidth="1"/>
    <col min="8209" max="8209" width="6.125" style="522" customWidth="1"/>
    <col min="8210" max="8210" width="4" style="522" bestFit="1" customWidth="1"/>
    <col min="8211" max="8211" width="6.125" style="522" customWidth="1"/>
    <col min="8212" max="8212" width="4" style="522" bestFit="1" customWidth="1"/>
    <col min="8213" max="8213" width="6.125" style="522" customWidth="1"/>
    <col min="8214" max="8214" width="4" style="522" bestFit="1" customWidth="1"/>
    <col min="8215" max="8215" width="6.125" style="522" customWidth="1"/>
    <col min="8216" max="8216" width="4" style="522" bestFit="1" customWidth="1"/>
    <col min="8217" max="8217" width="6.125" style="522" customWidth="1"/>
    <col min="8218" max="8218" width="4" style="522" bestFit="1" customWidth="1"/>
    <col min="8219" max="8219" width="6.125" style="522" customWidth="1"/>
    <col min="8220" max="8220" width="4" style="522" bestFit="1" customWidth="1"/>
    <col min="8221" max="8222" width="0" style="522" hidden="1" customWidth="1"/>
    <col min="8223" max="8223" width="7.875" style="522" customWidth="1"/>
    <col min="8224" max="8224" width="15" style="522" customWidth="1"/>
    <col min="8225" max="8226" width="0" style="522" hidden="1" customWidth="1"/>
    <col min="8227" max="8448" width="9" style="522"/>
    <col min="8449" max="8449" width="3.375" style="522" customWidth="1"/>
    <col min="8450" max="8450" width="15.625" style="522" customWidth="1"/>
    <col min="8451" max="8451" width="17.625" style="522" customWidth="1"/>
    <col min="8452" max="8452" width="2.75" style="522" bestFit="1" customWidth="1"/>
    <col min="8453" max="8453" width="13.625" style="522" customWidth="1"/>
    <col min="8454" max="8454" width="7.625" style="522" customWidth="1"/>
    <col min="8455" max="8455" width="6.125" style="522" customWidth="1"/>
    <col min="8456" max="8456" width="4" style="522" bestFit="1" customWidth="1"/>
    <col min="8457" max="8457" width="6.125" style="522" customWidth="1"/>
    <col min="8458" max="8458" width="3.875" style="522" customWidth="1"/>
    <col min="8459" max="8459" width="6.125" style="522" customWidth="1"/>
    <col min="8460" max="8460" width="4" style="522" bestFit="1" customWidth="1"/>
    <col min="8461" max="8461" width="6.125" style="522" customWidth="1"/>
    <col min="8462" max="8462" width="4" style="522" bestFit="1" customWidth="1"/>
    <col min="8463" max="8463" width="6.125" style="522" customWidth="1"/>
    <col min="8464" max="8464" width="4" style="522" bestFit="1" customWidth="1"/>
    <col min="8465" max="8465" width="6.125" style="522" customWidth="1"/>
    <col min="8466" max="8466" width="4" style="522" bestFit="1" customWidth="1"/>
    <col min="8467" max="8467" width="6.125" style="522" customWidth="1"/>
    <col min="8468" max="8468" width="4" style="522" bestFit="1" customWidth="1"/>
    <col min="8469" max="8469" width="6.125" style="522" customWidth="1"/>
    <col min="8470" max="8470" width="4" style="522" bestFit="1" customWidth="1"/>
    <col min="8471" max="8471" width="6.125" style="522" customWidth="1"/>
    <col min="8472" max="8472" width="4" style="522" bestFit="1" customWidth="1"/>
    <col min="8473" max="8473" width="6.125" style="522" customWidth="1"/>
    <col min="8474" max="8474" width="4" style="522" bestFit="1" customWidth="1"/>
    <col min="8475" max="8475" width="6.125" style="522" customWidth="1"/>
    <col min="8476" max="8476" width="4" style="522" bestFit="1" customWidth="1"/>
    <col min="8477" max="8478" width="0" style="522" hidden="1" customWidth="1"/>
    <col min="8479" max="8479" width="7.875" style="522" customWidth="1"/>
    <col min="8480" max="8480" width="15" style="522" customWidth="1"/>
    <col min="8481" max="8482" width="0" style="522" hidden="1" customWidth="1"/>
    <col min="8483" max="8704" width="9" style="522"/>
    <col min="8705" max="8705" width="3.375" style="522" customWidth="1"/>
    <col min="8706" max="8706" width="15.625" style="522" customWidth="1"/>
    <col min="8707" max="8707" width="17.625" style="522" customWidth="1"/>
    <col min="8708" max="8708" width="2.75" style="522" bestFit="1" customWidth="1"/>
    <col min="8709" max="8709" width="13.625" style="522" customWidth="1"/>
    <col min="8710" max="8710" width="7.625" style="522" customWidth="1"/>
    <col min="8711" max="8711" width="6.125" style="522" customWidth="1"/>
    <col min="8712" max="8712" width="4" style="522" bestFit="1" customWidth="1"/>
    <col min="8713" max="8713" width="6.125" style="522" customWidth="1"/>
    <col min="8714" max="8714" width="3.875" style="522" customWidth="1"/>
    <col min="8715" max="8715" width="6.125" style="522" customWidth="1"/>
    <col min="8716" max="8716" width="4" style="522" bestFit="1" customWidth="1"/>
    <col min="8717" max="8717" width="6.125" style="522" customWidth="1"/>
    <col min="8718" max="8718" width="4" style="522" bestFit="1" customWidth="1"/>
    <col min="8719" max="8719" width="6.125" style="522" customWidth="1"/>
    <col min="8720" max="8720" width="4" style="522" bestFit="1" customWidth="1"/>
    <col min="8721" max="8721" width="6.125" style="522" customWidth="1"/>
    <col min="8722" max="8722" width="4" style="522" bestFit="1" customWidth="1"/>
    <col min="8723" max="8723" width="6.125" style="522" customWidth="1"/>
    <col min="8724" max="8724" width="4" style="522" bestFit="1" customWidth="1"/>
    <col min="8725" max="8725" width="6.125" style="522" customWidth="1"/>
    <col min="8726" max="8726" width="4" style="522" bestFit="1" customWidth="1"/>
    <col min="8727" max="8727" width="6.125" style="522" customWidth="1"/>
    <col min="8728" max="8728" width="4" style="522" bestFit="1" customWidth="1"/>
    <col min="8729" max="8729" width="6.125" style="522" customWidth="1"/>
    <col min="8730" max="8730" width="4" style="522" bestFit="1" customWidth="1"/>
    <col min="8731" max="8731" width="6.125" style="522" customWidth="1"/>
    <col min="8732" max="8732" width="4" style="522" bestFit="1" customWidth="1"/>
    <col min="8733" max="8734" width="0" style="522" hidden="1" customWidth="1"/>
    <col min="8735" max="8735" width="7.875" style="522" customWidth="1"/>
    <col min="8736" max="8736" width="15" style="522" customWidth="1"/>
    <col min="8737" max="8738" width="0" style="522" hidden="1" customWidth="1"/>
    <col min="8739" max="8960" width="9" style="522"/>
    <col min="8961" max="8961" width="3.375" style="522" customWidth="1"/>
    <col min="8962" max="8962" width="15.625" style="522" customWidth="1"/>
    <col min="8963" max="8963" width="17.625" style="522" customWidth="1"/>
    <col min="8964" max="8964" width="2.75" style="522" bestFit="1" customWidth="1"/>
    <col min="8965" max="8965" width="13.625" style="522" customWidth="1"/>
    <col min="8966" max="8966" width="7.625" style="522" customWidth="1"/>
    <col min="8967" max="8967" width="6.125" style="522" customWidth="1"/>
    <col min="8968" max="8968" width="4" style="522" bestFit="1" customWidth="1"/>
    <col min="8969" max="8969" width="6.125" style="522" customWidth="1"/>
    <col min="8970" max="8970" width="3.875" style="522" customWidth="1"/>
    <col min="8971" max="8971" width="6.125" style="522" customWidth="1"/>
    <col min="8972" max="8972" width="4" style="522" bestFit="1" customWidth="1"/>
    <col min="8973" max="8973" width="6.125" style="522" customWidth="1"/>
    <col min="8974" max="8974" width="4" style="522" bestFit="1" customWidth="1"/>
    <col min="8975" max="8975" width="6.125" style="522" customWidth="1"/>
    <col min="8976" max="8976" width="4" style="522" bestFit="1" customWidth="1"/>
    <col min="8977" max="8977" width="6.125" style="522" customWidth="1"/>
    <col min="8978" max="8978" width="4" style="522" bestFit="1" customWidth="1"/>
    <col min="8979" max="8979" width="6.125" style="522" customWidth="1"/>
    <col min="8980" max="8980" width="4" style="522" bestFit="1" customWidth="1"/>
    <col min="8981" max="8981" width="6.125" style="522" customWidth="1"/>
    <col min="8982" max="8982" width="4" style="522" bestFit="1" customWidth="1"/>
    <col min="8983" max="8983" width="6.125" style="522" customWidth="1"/>
    <col min="8984" max="8984" width="4" style="522" bestFit="1" customWidth="1"/>
    <col min="8985" max="8985" width="6.125" style="522" customWidth="1"/>
    <col min="8986" max="8986" width="4" style="522" bestFit="1" customWidth="1"/>
    <col min="8987" max="8987" width="6.125" style="522" customWidth="1"/>
    <col min="8988" max="8988" width="4" style="522" bestFit="1" customWidth="1"/>
    <col min="8989" max="8990" width="0" style="522" hidden="1" customWidth="1"/>
    <col min="8991" max="8991" width="7.875" style="522" customWidth="1"/>
    <col min="8992" max="8992" width="15" style="522" customWidth="1"/>
    <col min="8993" max="8994" width="0" style="522" hidden="1" customWidth="1"/>
    <col min="8995" max="9216" width="9" style="522"/>
    <col min="9217" max="9217" width="3.375" style="522" customWidth="1"/>
    <col min="9218" max="9218" width="15.625" style="522" customWidth="1"/>
    <col min="9219" max="9219" width="17.625" style="522" customWidth="1"/>
    <col min="9220" max="9220" width="2.75" style="522" bestFit="1" customWidth="1"/>
    <col min="9221" max="9221" width="13.625" style="522" customWidth="1"/>
    <col min="9222" max="9222" width="7.625" style="522" customWidth="1"/>
    <col min="9223" max="9223" width="6.125" style="522" customWidth="1"/>
    <col min="9224" max="9224" width="4" style="522" bestFit="1" customWidth="1"/>
    <col min="9225" max="9225" width="6.125" style="522" customWidth="1"/>
    <col min="9226" max="9226" width="3.875" style="522" customWidth="1"/>
    <col min="9227" max="9227" width="6.125" style="522" customWidth="1"/>
    <col min="9228" max="9228" width="4" style="522" bestFit="1" customWidth="1"/>
    <col min="9229" max="9229" width="6.125" style="522" customWidth="1"/>
    <col min="9230" max="9230" width="4" style="522" bestFit="1" customWidth="1"/>
    <col min="9231" max="9231" width="6.125" style="522" customWidth="1"/>
    <col min="9232" max="9232" width="4" style="522" bestFit="1" customWidth="1"/>
    <col min="9233" max="9233" width="6.125" style="522" customWidth="1"/>
    <col min="9234" max="9234" width="4" style="522" bestFit="1" customWidth="1"/>
    <col min="9235" max="9235" width="6.125" style="522" customWidth="1"/>
    <col min="9236" max="9236" width="4" style="522" bestFit="1" customWidth="1"/>
    <col min="9237" max="9237" width="6.125" style="522" customWidth="1"/>
    <col min="9238" max="9238" width="4" style="522" bestFit="1" customWidth="1"/>
    <col min="9239" max="9239" width="6.125" style="522" customWidth="1"/>
    <col min="9240" max="9240" width="4" style="522" bestFit="1" customWidth="1"/>
    <col min="9241" max="9241" width="6.125" style="522" customWidth="1"/>
    <col min="9242" max="9242" width="4" style="522" bestFit="1" customWidth="1"/>
    <col min="9243" max="9243" width="6.125" style="522" customWidth="1"/>
    <col min="9244" max="9244" width="4" style="522" bestFit="1" customWidth="1"/>
    <col min="9245" max="9246" width="0" style="522" hidden="1" customWidth="1"/>
    <col min="9247" max="9247" width="7.875" style="522" customWidth="1"/>
    <col min="9248" max="9248" width="15" style="522" customWidth="1"/>
    <col min="9249" max="9250" width="0" style="522" hidden="1" customWidth="1"/>
    <col min="9251" max="9472" width="9" style="522"/>
    <col min="9473" max="9473" width="3.375" style="522" customWidth="1"/>
    <col min="9474" max="9474" width="15.625" style="522" customWidth="1"/>
    <col min="9475" max="9475" width="17.625" style="522" customWidth="1"/>
    <col min="9476" max="9476" width="2.75" style="522" bestFit="1" customWidth="1"/>
    <col min="9477" max="9477" width="13.625" style="522" customWidth="1"/>
    <col min="9478" max="9478" width="7.625" style="522" customWidth="1"/>
    <col min="9479" max="9479" width="6.125" style="522" customWidth="1"/>
    <col min="9480" max="9480" width="4" style="522" bestFit="1" customWidth="1"/>
    <col min="9481" max="9481" width="6.125" style="522" customWidth="1"/>
    <col min="9482" max="9482" width="3.875" style="522" customWidth="1"/>
    <col min="9483" max="9483" width="6.125" style="522" customWidth="1"/>
    <col min="9484" max="9484" width="4" style="522" bestFit="1" customWidth="1"/>
    <col min="9485" max="9485" width="6.125" style="522" customWidth="1"/>
    <col min="9486" max="9486" width="4" style="522" bestFit="1" customWidth="1"/>
    <col min="9487" max="9487" width="6.125" style="522" customWidth="1"/>
    <col min="9488" max="9488" width="4" style="522" bestFit="1" customWidth="1"/>
    <col min="9489" max="9489" width="6.125" style="522" customWidth="1"/>
    <col min="9490" max="9490" width="4" style="522" bestFit="1" customWidth="1"/>
    <col min="9491" max="9491" width="6.125" style="522" customWidth="1"/>
    <col min="9492" max="9492" width="4" style="522" bestFit="1" customWidth="1"/>
    <col min="9493" max="9493" width="6.125" style="522" customWidth="1"/>
    <col min="9494" max="9494" width="4" style="522" bestFit="1" customWidth="1"/>
    <col min="9495" max="9495" width="6.125" style="522" customWidth="1"/>
    <col min="9496" max="9496" width="4" style="522" bestFit="1" customWidth="1"/>
    <col min="9497" max="9497" width="6.125" style="522" customWidth="1"/>
    <col min="9498" max="9498" width="4" style="522" bestFit="1" customWidth="1"/>
    <col min="9499" max="9499" width="6.125" style="522" customWidth="1"/>
    <col min="9500" max="9500" width="4" style="522" bestFit="1" customWidth="1"/>
    <col min="9501" max="9502" width="0" style="522" hidden="1" customWidth="1"/>
    <col min="9503" max="9503" width="7.875" style="522" customWidth="1"/>
    <col min="9504" max="9504" width="15" style="522" customWidth="1"/>
    <col min="9505" max="9506" width="0" style="522" hidden="1" customWidth="1"/>
    <col min="9507" max="9728" width="9" style="522"/>
    <col min="9729" max="9729" width="3.375" style="522" customWidth="1"/>
    <col min="9730" max="9730" width="15.625" style="522" customWidth="1"/>
    <col min="9731" max="9731" width="17.625" style="522" customWidth="1"/>
    <col min="9732" max="9732" width="2.75" style="522" bestFit="1" customWidth="1"/>
    <col min="9733" max="9733" width="13.625" style="522" customWidth="1"/>
    <col min="9734" max="9734" width="7.625" style="522" customWidth="1"/>
    <col min="9735" max="9735" width="6.125" style="522" customWidth="1"/>
    <col min="9736" max="9736" width="4" style="522" bestFit="1" customWidth="1"/>
    <col min="9737" max="9737" width="6.125" style="522" customWidth="1"/>
    <col min="9738" max="9738" width="3.875" style="522" customWidth="1"/>
    <col min="9739" max="9739" width="6.125" style="522" customWidth="1"/>
    <col min="9740" max="9740" width="4" style="522" bestFit="1" customWidth="1"/>
    <col min="9741" max="9741" width="6.125" style="522" customWidth="1"/>
    <col min="9742" max="9742" width="4" style="522" bestFit="1" customWidth="1"/>
    <col min="9743" max="9743" width="6.125" style="522" customWidth="1"/>
    <col min="9744" max="9744" width="4" style="522" bestFit="1" customWidth="1"/>
    <col min="9745" max="9745" width="6.125" style="522" customWidth="1"/>
    <col min="9746" max="9746" width="4" style="522" bestFit="1" customWidth="1"/>
    <col min="9747" max="9747" width="6.125" style="522" customWidth="1"/>
    <col min="9748" max="9748" width="4" style="522" bestFit="1" customWidth="1"/>
    <col min="9749" max="9749" width="6.125" style="522" customWidth="1"/>
    <col min="9750" max="9750" width="4" style="522" bestFit="1" customWidth="1"/>
    <col min="9751" max="9751" width="6.125" style="522" customWidth="1"/>
    <col min="9752" max="9752" width="4" style="522" bestFit="1" customWidth="1"/>
    <col min="9753" max="9753" width="6.125" style="522" customWidth="1"/>
    <col min="9754" max="9754" width="4" style="522" bestFit="1" customWidth="1"/>
    <col min="9755" max="9755" width="6.125" style="522" customWidth="1"/>
    <col min="9756" max="9756" width="4" style="522" bestFit="1" customWidth="1"/>
    <col min="9757" max="9758" width="0" style="522" hidden="1" customWidth="1"/>
    <col min="9759" max="9759" width="7.875" style="522" customWidth="1"/>
    <col min="9760" max="9760" width="15" style="522" customWidth="1"/>
    <col min="9761" max="9762" width="0" style="522" hidden="1" customWidth="1"/>
    <col min="9763" max="9984" width="9" style="522"/>
    <col min="9985" max="9985" width="3.375" style="522" customWidth="1"/>
    <col min="9986" max="9986" width="15.625" style="522" customWidth="1"/>
    <col min="9987" max="9987" width="17.625" style="522" customWidth="1"/>
    <col min="9988" max="9988" width="2.75" style="522" bestFit="1" customWidth="1"/>
    <col min="9989" max="9989" width="13.625" style="522" customWidth="1"/>
    <col min="9990" max="9990" width="7.625" style="522" customWidth="1"/>
    <col min="9991" max="9991" width="6.125" style="522" customWidth="1"/>
    <col min="9992" max="9992" width="4" style="522" bestFit="1" customWidth="1"/>
    <col min="9993" max="9993" width="6.125" style="522" customWidth="1"/>
    <col min="9994" max="9994" width="3.875" style="522" customWidth="1"/>
    <col min="9995" max="9995" width="6.125" style="522" customWidth="1"/>
    <col min="9996" max="9996" width="4" style="522" bestFit="1" customWidth="1"/>
    <col min="9997" max="9997" width="6.125" style="522" customWidth="1"/>
    <col min="9998" max="9998" width="4" style="522" bestFit="1" customWidth="1"/>
    <col min="9999" max="9999" width="6.125" style="522" customWidth="1"/>
    <col min="10000" max="10000" width="4" style="522" bestFit="1" customWidth="1"/>
    <col min="10001" max="10001" width="6.125" style="522" customWidth="1"/>
    <col min="10002" max="10002" width="4" style="522" bestFit="1" customWidth="1"/>
    <col min="10003" max="10003" width="6.125" style="522" customWidth="1"/>
    <col min="10004" max="10004" width="4" style="522" bestFit="1" customWidth="1"/>
    <col min="10005" max="10005" width="6.125" style="522" customWidth="1"/>
    <col min="10006" max="10006" width="4" style="522" bestFit="1" customWidth="1"/>
    <col min="10007" max="10007" width="6.125" style="522" customWidth="1"/>
    <col min="10008" max="10008" width="4" style="522" bestFit="1" customWidth="1"/>
    <col min="10009" max="10009" width="6.125" style="522" customWidth="1"/>
    <col min="10010" max="10010" width="4" style="522" bestFit="1" customWidth="1"/>
    <col min="10011" max="10011" width="6.125" style="522" customWidth="1"/>
    <col min="10012" max="10012" width="4" style="522" bestFit="1" customWidth="1"/>
    <col min="10013" max="10014" width="0" style="522" hidden="1" customWidth="1"/>
    <col min="10015" max="10015" width="7.875" style="522" customWidth="1"/>
    <col min="10016" max="10016" width="15" style="522" customWidth="1"/>
    <col min="10017" max="10018" width="0" style="522" hidden="1" customWidth="1"/>
    <col min="10019" max="10240" width="9" style="522"/>
    <col min="10241" max="10241" width="3.375" style="522" customWidth="1"/>
    <col min="10242" max="10242" width="15.625" style="522" customWidth="1"/>
    <col min="10243" max="10243" width="17.625" style="522" customWidth="1"/>
    <col min="10244" max="10244" width="2.75" style="522" bestFit="1" customWidth="1"/>
    <col min="10245" max="10245" width="13.625" style="522" customWidth="1"/>
    <col min="10246" max="10246" width="7.625" style="522" customWidth="1"/>
    <col min="10247" max="10247" width="6.125" style="522" customWidth="1"/>
    <col min="10248" max="10248" width="4" style="522" bestFit="1" customWidth="1"/>
    <col min="10249" max="10249" width="6.125" style="522" customWidth="1"/>
    <col min="10250" max="10250" width="3.875" style="522" customWidth="1"/>
    <col min="10251" max="10251" width="6.125" style="522" customWidth="1"/>
    <col min="10252" max="10252" width="4" style="522" bestFit="1" customWidth="1"/>
    <col min="10253" max="10253" width="6.125" style="522" customWidth="1"/>
    <col min="10254" max="10254" width="4" style="522" bestFit="1" customWidth="1"/>
    <col min="10255" max="10255" width="6.125" style="522" customWidth="1"/>
    <col min="10256" max="10256" width="4" style="522" bestFit="1" customWidth="1"/>
    <col min="10257" max="10257" width="6.125" style="522" customWidth="1"/>
    <col min="10258" max="10258" width="4" style="522" bestFit="1" customWidth="1"/>
    <col min="10259" max="10259" width="6.125" style="522" customWidth="1"/>
    <col min="10260" max="10260" width="4" style="522" bestFit="1" customWidth="1"/>
    <col min="10261" max="10261" width="6.125" style="522" customWidth="1"/>
    <col min="10262" max="10262" width="4" style="522" bestFit="1" customWidth="1"/>
    <col min="10263" max="10263" width="6.125" style="522" customWidth="1"/>
    <col min="10264" max="10264" width="4" style="522" bestFit="1" customWidth="1"/>
    <col min="10265" max="10265" width="6.125" style="522" customWidth="1"/>
    <col min="10266" max="10266" width="4" style="522" bestFit="1" customWidth="1"/>
    <col min="10267" max="10267" width="6.125" style="522" customWidth="1"/>
    <col min="10268" max="10268" width="4" style="522" bestFit="1" customWidth="1"/>
    <col min="10269" max="10270" width="0" style="522" hidden="1" customWidth="1"/>
    <col min="10271" max="10271" width="7.875" style="522" customWidth="1"/>
    <col min="10272" max="10272" width="15" style="522" customWidth="1"/>
    <col min="10273" max="10274" width="0" style="522" hidden="1" customWidth="1"/>
    <col min="10275" max="10496" width="9" style="522"/>
    <col min="10497" max="10497" width="3.375" style="522" customWidth="1"/>
    <col min="10498" max="10498" width="15.625" style="522" customWidth="1"/>
    <col min="10499" max="10499" width="17.625" style="522" customWidth="1"/>
    <col min="10500" max="10500" width="2.75" style="522" bestFit="1" customWidth="1"/>
    <col min="10501" max="10501" width="13.625" style="522" customWidth="1"/>
    <col min="10502" max="10502" width="7.625" style="522" customWidth="1"/>
    <col min="10503" max="10503" width="6.125" style="522" customWidth="1"/>
    <col min="10504" max="10504" width="4" style="522" bestFit="1" customWidth="1"/>
    <col min="10505" max="10505" width="6.125" style="522" customWidth="1"/>
    <col min="10506" max="10506" width="3.875" style="522" customWidth="1"/>
    <col min="10507" max="10507" width="6.125" style="522" customWidth="1"/>
    <col min="10508" max="10508" width="4" style="522" bestFit="1" customWidth="1"/>
    <col min="10509" max="10509" width="6.125" style="522" customWidth="1"/>
    <col min="10510" max="10510" width="4" style="522" bestFit="1" customWidth="1"/>
    <col min="10511" max="10511" width="6.125" style="522" customWidth="1"/>
    <col min="10512" max="10512" width="4" style="522" bestFit="1" customWidth="1"/>
    <col min="10513" max="10513" width="6.125" style="522" customWidth="1"/>
    <col min="10514" max="10514" width="4" style="522" bestFit="1" customWidth="1"/>
    <col min="10515" max="10515" width="6.125" style="522" customWidth="1"/>
    <col min="10516" max="10516" width="4" style="522" bestFit="1" customWidth="1"/>
    <col min="10517" max="10517" width="6.125" style="522" customWidth="1"/>
    <col min="10518" max="10518" width="4" style="522" bestFit="1" customWidth="1"/>
    <col min="10519" max="10519" width="6.125" style="522" customWidth="1"/>
    <col min="10520" max="10520" width="4" style="522" bestFit="1" customWidth="1"/>
    <col min="10521" max="10521" width="6.125" style="522" customWidth="1"/>
    <col min="10522" max="10522" width="4" style="522" bestFit="1" customWidth="1"/>
    <col min="10523" max="10523" width="6.125" style="522" customWidth="1"/>
    <col min="10524" max="10524" width="4" style="522" bestFit="1" customWidth="1"/>
    <col min="10525" max="10526" width="0" style="522" hidden="1" customWidth="1"/>
    <col min="10527" max="10527" width="7.875" style="522" customWidth="1"/>
    <col min="10528" max="10528" width="15" style="522" customWidth="1"/>
    <col min="10529" max="10530" width="0" style="522" hidden="1" customWidth="1"/>
    <col min="10531" max="10752" width="9" style="522"/>
    <col min="10753" max="10753" width="3.375" style="522" customWidth="1"/>
    <col min="10754" max="10754" width="15.625" style="522" customWidth="1"/>
    <col min="10755" max="10755" width="17.625" style="522" customWidth="1"/>
    <col min="10756" max="10756" width="2.75" style="522" bestFit="1" customWidth="1"/>
    <col min="10757" max="10757" width="13.625" style="522" customWidth="1"/>
    <col min="10758" max="10758" width="7.625" style="522" customWidth="1"/>
    <col min="10759" max="10759" width="6.125" style="522" customWidth="1"/>
    <col min="10760" max="10760" width="4" style="522" bestFit="1" customWidth="1"/>
    <col min="10761" max="10761" width="6.125" style="522" customWidth="1"/>
    <col min="10762" max="10762" width="3.875" style="522" customWidth="1"/>
    <col min="10763" max="10763" width="6.125" style="522" customWidth="1"/>
    <col min="10764" max="10764" width="4" style="522" bestFit="1" customWidth="1"/>
    <col min="10765" max="10765" width="6.125" style="522" customWidth="1"/>
    <col min="10766" max="10766" width="4" style="522" bestFit="1" customWidth="1"/>
    <col min="10767" max="10767" width="6.125" style="522" customWidth="1"/>
    <col min="10768" max="10768" width="4" style="522" bestFit="1" customWidth="1"/>
    <col min="10769" max="10769" width="6.125" style="522" customWidth="1"/>
    <col min="10770" max="10770" width="4" style="522" bestFit="1" customWidth="1"/>
    <col min="10771" max="10771" width="6.125" style="522" customWidth="1"/>
    <col min="10772" max="10772" width="4" style="522" bestFit="1" customWidth="1"/>
    <col min="10773" max="10773" width="6.125" style="522" customWidth="1"/>
    <col min="10774" max="10774" width="4" style="522" bestFit="1" customWidth="1"/>
    <col min="10775" max="10775" width="6.125" style="522" customWidth="1"/>
    <col min="10776" max="10776" width="4" style="522" bestFit="1" customWidth="1"/>
    <col min="10777" max="10777" width="6.125" style="522" customWidth="1"/>
    <col min="10778" max="10778" width="4" style="522" bestFit="1" customWidth="1"/>
    <col min="10779" max="10779" width="6.125" style="522" customWidth="1"/>
    <col min="10780" max="10780" width="4" style="522" bestFit="1" customWidth="1"/>
    <col min="10781" max="10782" width="0" style="522" hidden="1" customWidth="1"/>
    <col min="10783" max="10783" width="7.875" style="522" customWidth="1"/>
    <col min="10784" max="10784" width="15" style="522" customWidth="1"/>
    <col min="10785" max="10786" width="0" style="522" hidden="1" customWidth="1"/>
    <col min="10787" max="11008" width="9" style="522"/>
    <col min="11009" max="11009" width="3.375" style="522" customWidth="1"/>
    <col min="11010" max="11010" width="15.625" style="522" customWidth="1"/>
    <col min="11011" max="11011" width="17.625" style="522" customWidth="1"/>
    <col min="11012" max="11012" width="2.75" style="522" bestFit="1" customWidth="1"/>
    <col min="11013" max="11013" width="13.625" style="522" customWidth="1"/>
    <col min="11014" max="11014" width="7.625" style="522" customWidth="1"/>
    <col min="11015" max="11015" width="6.125" style="522" customWidth="1"/>
    <col min="11016" max="11016" width="4" style="522" bestFit="1" customWidth="1"/>
    <col min="11017" max="11017" width="6.125" style="522" customWidth="1"/>
    <col min="11018" max="11018" width="3.875" style="522" customWidth="1"/>
    <col min="11019" max="11019" width="6.125" style="522" customWidth="1"/>
    <col min="11020" max="11020" width="4" style="522" bestFit="1" customWidth="1"/>
    <col min="11021" max="11021" width="6.125" style="522" customWidth="1"/>
    <col min="11022" max="11022" width="4" style="522" bestFit="1" customWidth="1"/>
    <col min="11023" max="11023" width="6.125" style="522" customWidth="1"/>
    <col min="11024" max="11024" width="4" style="522" bestFit="1" customWidth="1"/>
    <col min="11025" max="11025" width="6.125" style="522" customWidth="1"/>
    <col min="11026" max="11026" width="4" style="522" bestFit="1" customWidth="1"/>
    <col min="11027" max="11027" width="6.125" style="522" customWidth="1"/>
    <col min="11028" max="11028" width="4" style="522" bestFit="1" customWidth="1"/>
    <col min="11029" max="11029" width="6.125" style="522" customWidth="1"/>
    <col min="11030" max="11030" width="4" style="522" bestFit="1" customWidth="1"/>
    <col min="11031" max="11031" width="6.125" style="522" customWidth="1"/>
    <col min="11032" max="11032" width="4" style="522" bestFit="1" customWidth="1"/>
    <col min="11033" max="11033" width="6.125" style="522" customWidth="1"/>
    <col min="11034" max="11034" width="4" style="522" bestFit="1" customWidth="1"/>
    <col min="11035" max="11035" width="6.125" style="522" customWidth="1"/>
    <col min="11036" max="11036" width="4" style="522" bestFit="1" customWidth="1"/>
    <col min="11037" max="11038" width="0" style="522" hidden="1" customWidth="1"/>
    <col min="11039" max="11039" width="7.875" style="522" customWidth="1"/>
    <col min="11040" max="11040" width="15" style="522" customWidth="1"/>
    <col min="11041" max="11042" width="0" style="522" hidden="1" customWidth="1"/>
    <col min="11043" max="11264" width="9" style="522"/>
    <col min="11265" max="11265" width="3.375" style="522" customWidth="1"/>
    <col min="11266" max="11266" width="15.625" style="522" customWidth="1"/>
    <col min="11267" max="11267" width="17.625" style="522" customWidth="1"/>
    <col min="11268" max="11268" width="2.75" style="522" bestFit="1" customWidth="1"/>
    <col min="11269" max="11269" width="13.625" style="522" customWidth="1"/>
    <col min="11270" max="11270" width="7.625" style="522" customWidth="1"/>
    <col min="11271" max="11271" width="6.125" style="522" customWidth="1"/>
    <col min="11272" max="11272" width="4" style="522" bestFit="1" customWidth="1"/>
    <col min="11273" max="11273" width="6.125" style="522" customWidth="1"/>
    <col min="11274" max="11274" width="3.875" style="522" customWidth="1"/>
    <col min="11275" max="11275" width="6.125" style="522" customWidth="1"/>
    <col min="11276" max="11276" width="4" style="522" bestFit="1" customWidth="1"/>
    <col min="11277" max="11277" width="6.125" style="522" customWidth="1"/>
    <col min="11278" max="11278" width="4" style="522" bestFit="1" customWidth="1"/>
    <col min="11279" max="11279" width="6.125" style="522" customWidth="1"/>
    <col min="11280" max="11280" width="4" style="522" bestFit="1" customWidth="1"/>
    <col min="11281" max="11281" width="6.125" style="522" customWidth="1"/>
    <col min="11282" max="11282" width="4" style="522" bestFit="1" customWidth="1"/>
    <col min="11283" max="11283" width="6.125" style="522" customWidth="1"/>
    <col min="11284" max="11284" width="4" style="522" bestFit="1" customWidth="1"/>
    <col min="11285" max="11285" width="6.125" style="522" customWidth="1"/>
    <col min="11286" max="11286" width="4" style="522" bestFit="1" customWidth="1"/>
    <col min="11287" max="11287" width="6.125" style="522" customWidth="1"/>
    <col min="11288" max="11288" width="4" style="522" bestFit="1" customWidth="1"/>
    <col min="11289" max="11289" width="6.125" style="522" customWidth="1"/>
    <col min="11290" max="11290" width="4" style="522" bestFit="1" customWidth="1"/>
    <col min="11291" max="11291" width="6.125" style="522" customWidth="1"/>
    <col min="11292" max="11292" width="4" style="522" bestFit="1" customWidth="1"/>
    <col min="11293" max="11294" width="0" style="522" hidden="1" customWidth="1"/>
    <col min="11295" max="11295" width="7.875" style="522" customWidth="1"/>
    <col min="11296" max="11296" width="15" style="522" customWidth="1"/>
    <col min="11297" max="11298" width="0" style="522" hidden="1" customWidth="1"/>
    <col min="11299" max="11520" width="9" style="522"/>
    <col min="11521" max="11521" width="3.375" style="522" customWidth="1"/>
    <col min="11522" max="11522" width="15.625" style="522" customWidth="1"/>
    <col min="11523" max="11523" width="17.625" style="522" customWidth="1"/>
    <col min="11524" max="11524" width="2.75" style="522" bestFit="1" customWidth="1"/>
    <col min="11525" max="11525" width="13.625" style="522" customWidth="1"/>
    <col min="11526" max="11526" width="7.625" style="522" customWidth="1"/>
    <col min="11527" max="11527" width="6.125" style="522" customWidth="1"/>
    <col min="11528" max="11528" width="4" style="522" bestFit="1" customWidth="1"/>
    <col min="11529" max="11529" width="6.125" style="522" customWidth="1"/>
    <col min="11530" max="11530" width="3.875" style="522" customWidth="1"/>
    <col min="11531" max="11531" width="6.125" style="522" customWidth="1"/>
    <col min="11532" max="11532" width="4" style="522" bestFit="1" customWidth="1"/>
    <col min="11533" max="11533" width="6.125" style="522" customWidth="1"/>
    <col min="11534" max="11534" width="4" style="522" bestFit="1" customWidth="1"/>
    <col min="11535" max="11535" width="6.125" style="522" customWidth="1"/>
    <col min="11536" max="11536" width="4" style="522" bestFit="1" customWidth="1"/>
    <col min="11537" max="11537" width="6.125" style="522" customWidth="1"/>
    <col min="11538" max="11538" width="4" style="522" bestFit="1" customWidth="1"/>
    <col min="11539" max="11539" width="6.125" style="522" customWidth="1"/>
    <col min="11540" max="11540" width="4" style="522" bestFit="1" customWidth="1"/>
    <col min="11541" max="11541" width="6.125" style="522" customWidth="1"/>
    <col min="11542" max="11542" width="4" style="522" bestFit="1" customWidth="1"/>
    <col min="11543" max="11543" width="6.125" style="522" customWidth="1"/>
    <col min="11544" max="11544" width="4" style="522" bestFit="1" customWidth="1"/>
    <col min="11545" max="11545" width="6.125" style="522" customWidth="1"/>
    <col min="11546" max="11546" width="4" style="522" bestFit="1" customWidth="1"/>
    <col min="11547" max="11547" width="6.125" style="522" customWidth="1"/>
    <col min="11548" max="11548" width="4" style="522" bestFit="1" customWidth="1"/>
    <col min="11549" max="11550" width="0" style="522" hidden="1" customWidth="1"/>
    <col min="11551" max="11551" width="7.875" style="522" customWidth="1"/>
    <col min="11552" max="11552" width="15" style="522" customWidth="1"/>
    <col min="11553" max="11554" width="0" style="522" hidden="1" customWidth="1"/>
    <col min="11555" max="11776" width="9" style="522"/>
    <col min="11777" max="11777" width="3.375" style="522" customWidth="1"/>
    <col min="11778" max="11778" width="15.625" style="522" customWidth="1"/>
    <col min="11779" max="11779" width="17.625" style="522" customWidth="1"/>
    <col min="11780" max="11780" width="2.75" style="522" bestFit="1" customWidth="1"/>
    <col min="11781" max="11781" width="13.625" style="522" customWidth="1"/>
    <col min="11782" max="11782" width="7.625" style="522" customWidth="1"/>
    <col min="11783" max="11783" width="6.125" style="522" customWidth="1"/>
    <col min="11784" max="11784" width="4" style="522" bestFit="1" customWidth="1"/>
    <col min="11785" max="11785" width="6.125" style="522" customWidth="1"/>
    <col min="11786" max="11786" width="3.875" style="522" customWidth="1"/>
    <col min="11787" max="11787" width="6.125" style="522" customWidth="1"/>
    <col min="11788" max="11788" width="4" style="522" bestFit="1" customWidth="1"/>
    <col min="11789" max="11789" width="6.125" style="522" customWidth="1"/>
    <col min="11790" max="11790" width="4" style="522" bestFit="1" customWidth="1"/>
    <col min="11791" max="11791" width="6.125" style="522" customWidth="1"/>
    <col min="11792" max="11792" width="4" style="522" bestFit="1" customWidth="1"/>
    <col min="11793" max="11793" width="6.125" style="522" customWidth="1"/>
    <col min="11794" max="11794" width="4" style="522" bestFit="1" customWidth="1"/>
    <col min="11795" max="11795" width="6.125" style="522" customWidth="1"/>
    <col min="11796" max="11796" width="4" style="522" bestFit="1" customWidth="1"/>
    <col min="11797" max="11797" width="6.125" style="522" customWidth="1"/>
    <col min="11798" max="11798" width="4" style="522" bestFit="1" customWidth="1"/>
    <col min="11799" max="11799" width="6.125" style="522" customWidth="1"/>
    <col min="11800" max="11800" width="4" style="522" bestFit="1" customWidth="1"/>
    <col min="11801" max="11801" width="6.125" style="522" customWidth="1"/>
    <col min="11802" max="11802" width="4" style="522" bestFit="1" customWidth="1"/>
    <col min="11803" max="11803" width="6.125" style="522" customWidth="1"/>
    <col min="11804" max="11804" width="4" style="522" bestFit="1" customWidth="1"/>
    <col min="11805" max="11806" width="0" style="522" hidden="1" customWidth="1"/>
    <col min="11807" max="11807" width="7.875" style="522" customWidth="1"/>
    <col min="11808" max="11808" width="15" style="522" customWidth="1"/>
    <col min="11809" max="11810" width="0" style="522" hidden="1" customWidth="1"/>
    <col min="11811" max="12032" width="9" style="522"/>
    <col min="12033" max="12033" width="3.375" style="522" customWidth="1"/>
    <col min="12034" max="12034" width="15.625" style="522" customWidth="1"/>
    <col min="12035" max="12035" width="17.625" style="522" customWidth="1"/>
    <col min="12036" max="12036" width="2.75" style="522" bestFit="1" customWidth="1"/>
    <col min="12037" max="12037" width="13.625" style="522" customWidth="1"/>
    <col min="12038" max="12038" width="7.625" style="522" customWidth="1"/>
    <col min="12039" max="12039" width="6.125" style="522" customWidth="1"/>
    <col min="12040" max="12040" width="4" style="522" bestFit="1" customWidth="1"/>
    <col min="12041" max="12041" width="6.125" style="522" customWidth="1"/>
    <col min="12042" max="12042" width="3.875" style="522" customWidth="1"/>
    <col min="12043" max="12043" width="6.125" style="522" customWidth="1"/>
    <col min="12044" max="12044" width="4" style="522" bestFit="1" customWidth="1"/>
    <col min="12045" max="12045" width="6.125" style="522" customWidth="1"/>
    <col min="12046" max="12046" width="4" style="522" bestFit="1" customWidth="1"/>
    <col min="12047" max="12047" width="6.125" style="522" customWidth="1"/>
    <col min="12048" max="12048" width="4" style="522" bestFit="1" customWidth="1"/>
    <col min="12049" max="12049" width="6.125" style="522" customWidth="1"/>
    <col min="12050" max="12050" width="4" style="522" bestFit="1" customWidth="1"/>
    <col min="12051" max="12051" width="6.125" style="522" customWidth="1"/>
    <col min="12052" max="12052" width="4" style="522" bestFit="1" customWidth="1"/>
    <col min="12053" max="12053" width="6.125" style="522" customWidth="1"/>
    <col min="12054" max="12054" width="4" style="522" bestFit="1" customWidth="1"/>
    <col min="12055" max="12055" width="6.125" style="522" customWidth="1"/>
    <col min="12056" max="12056" width="4" style="522" bestFit="1" customWidth="1"/>
    <col min="12057" max="12057" width="6.125" style="522" customWidth="1"/>
    <col min="12058" max="12058" width="4" style="522" bestFit="1" customWidth="1"/>
    <col min="12059" max="12059" width="6.125" style="522" customWidth="1"/>
    <col min="12060" max="12060" width="4" style="522" bestFit="1" customWidth="1"/>
    <col min="12061" max="12062" width="0" style="522" hidden="1" customWidth="1"/>
    <col min="12063" max="12063" width="7.875" style="522" customWidth="1"/>
    <col min="12064" max="12064" width="15" style="522" customWidth="1"/>
    <col min="12065" max="12066" width="0" style="522" hidden="1" customWidth="1"/>
    <col min="12067" max="12288" width="9" style="522"/>
    <col min="12289" max="12289" width="3.375" style="522" customWidth="1"/>
    <col min="12290" max="12290" width="15.625" style="522" customWidth="1"/>
    <col min="12291" max="12291" width="17.625" style="522" customWidth="1"/>
    <col min="12292" max="12292" width="2.75" style="522" bestFit="1" customWidth="1"/>
    <col min="12293" max="12293" width="13.625" style="522" customWidth="1"/>
    <col min="12294" max="12294" width="7.625" style="522" customWidth="1"/>
    <col min="12295" max="12295" width="6.125" style="522" customWidth="1"/>
    <col min="12296" max="12296" width="4" style="522" bestFit="1" customWidth="1"/>
    <col min="12297" max="12297" width="6.125" style="522" customWidth="1"/>
    <col min="12298" max="12298" width="3.875" style="522" customWidth="1"/>
    <col min="12299" max="12299" width="6.125" style="522" customWidth="1"/>
    <col min="12300" max="12300" width="4" style="522" bestFit="1" customWidth="1"/>
    <col min="12301" max="12301" width="6.125" style="522" customWidth="1"/>
    <col min="12302" max="12302" width="4" style="522" bestFit="1" customWidth="1"/>
    <col min="12303" max="12303" width="6.125" style="522" customWidth="1"/>
    <col min="12304" max="12304" width="4" style="522" bestFit="1" customWidth="1"/>
    <col min="12305" max="12305" width="6.125" style="522" customWidth="1"/>
    <col min="12306" max="12306" width="4" style="522" bestFit="1" customWidth="1"/>
    <col min="12307" max="12307" width="6.125" style="522" customWidth="1"/>
    <col min="12308" max="12308" width="4" style="522" bestFit="1" customWidth="1"/>
    <col min="12309" max="12309" width="6.125" style="522" customWidth="1"/>
    <col min="12310" max="12310" width="4" style="522" bestFit="1" customWidth="1"/>
    <col min="12311" max="12311" width="6.125" style="522" customWidth="1"/>
    <col min="12312" max="12312" width="4" style="522" bestFit="1" customWidth="1"/>
    <col min="12313" max="12313" width="6.125" style="522" customWidth="1"/>
    <col min="12314" max="12314" width="4" style="522" bestFit="1" customWidth="1"/>
    <col min="12315" max="12315" width="6.125" style="522" customWidth="1"/>
    <col min="12316" max="12316" width="4" style="522" bestFit="1" customWidth="1"/>
    <col min="12317" max="12318" width="0" style="522" hidden="1" customWidth="1"/>
    <col min="12319" max="12319" width="7.875" style="522" customWidth="1"/>
    <col min="12320" max="12320" width="15" style="522" customWidth="1"/>
    <col min="12321" max="12322" width="0" style="522" hidden="1" customWidth="1"/>
    <col min="12323" max="12544" width="9" style="522"/>
    <col min="12545" max="12545" width="3.375" style="522" customWidth="1"/>
    <col min="12546" max="12546" width="15.625" style="522" customWidth="1"/>
    <col min="12547" max="12547" width="17.625" style="522" customWidth="1"/>
    <col min="12548" max="12548" width="2.75" style="522" bestFit="1" customWidth="1"/>
    <col min="12549" max="12549" width="13.625" style="522" customWidth="1"/>
    <col min="12550" max="12550" width="7.625" style="522" customWidth="1"/>
    <col min="12551" max="12551" width="6.125" style="522" customWidth="1"/>
    <col min="12552" max="12552" width="4" style="522" bestFit="1" customWidth="1"/>
    <col min="12553" max="12553" width="6.125" style="522" customWidth="1"/>
    <col min="12554" max="12554" width="3.875" style="522" customWidth="1"/>
    <col min="12555" max="12555" width="6.125" style="522" customWidth="1"/>
    <col min="12556" max="12556" width="4" style="522" bestFit="1" customWidth="1"/>
    <col min="12557" max="12557" width="6.125" style="522" customWidth="1"/>
    <col min="12558" max="12558" width="4" style="522" bestFit="1" customWidth="1"/>
    <col min="12559" max="12559" width="6.125" style="522" customWidth="1"/>
    <col min="12560" max="12560" width="4" style="522" bestFit="1" customWidth="1"/>
    <col min="12561" max="12561" width="6.125" style="522" customWidth="1"/>
    <col min="12562" max="12562" width="4" style="522" bestFit="1" customWidth="1"/>
    <col min="12563" max="12563" width="6.125" style="522" customWidth="1"/>
    <col min="12564" max="12564" width="4" style="522" bestFit="1" customWidth="1"/>
    <col min="12565" max="12565" width="6.125" style="522" customWidth="1"/>
    <col min="12566" max="12566" width="4" style="522" bestFit="1" customWidth="1"/>
    <col min="12567" max="12567" width="6.125" style="522" customWidth="1"/>
    <col min="12568" max="12568" width="4" style="522" bestFit="1" customWidth="1"/>
    <col min="12569" max="12569" width="6.125" style="522" customWidth="1"/>
    <col min="12570" max="12570" width="4" style="522" bestFit="1" customWidth="1"/>
    <col min="12571" max="12571" width="6.125" style="522" customWidth="1"/>
    <col min="12572" max="12572" width="4" style="522" bestFit="1" customWidth="1"/>
    <col min="12573" max="12574" width="0" style="522" hidden="1" customWidth="1"/>
    <col min="12575" max="12575" width="7.875" style="522" customWidth="1"/>
    <col min="12576" max="12576" width="15" style="522" customWidth="1"/>
    <col min="12577" max="12578" width="0" style="522" hidden="1" customWidth="1"/>
    <col min="12579" max="12800" width="9" style="522"/>
    <col min="12801" max="12801" width="3.375" style="522" customWidth="1"/>
    <col min="12802" max="12802" width="15.625" style="522" customWidth="1"/>
    <col min="12803" max="12803" width="17.625" style="522" customWidth="1"/>
    <col min="12804" max="12804" width="2.75" style="522" bestFit="1" customWidth="1"/>
    <col min="12805" max="12805" width="13.625" style="522" customWidth="1"/>
    <col min="12806" max="12806" width="7.625" style="522" customWidth="1"/>
    <col min="12807" max="12807" width="6.125" style="522" customWidth="1"/>
    <col min="12808" max="12808" width="4" style="522" bestFit="1" customWidth="1"/>
    <col min="12809" max="12809" width="6.125" style="522" customWidth="1"/>
    <col min="12810" max="12810" width="3.875" style="522" customWidth="1"/>
    <col min="12811" max="12811" width="6.125" style="522" customWidth="1"/>
    <col min="12812" max="12812" width="4" style="522" bestFit="1" customWidth="1"/>
    <col min="12813" max="12813" width="6.125" style="522" customWidth="1"/>
    <col min="12814" max="12814" width="4" style="522" bestFit="1" customWidth="1"/>
    <col min="12815" max="12815" width="6.125" style="522" customWidth="1"/>
    <col min="12816" max="12816" width="4" style="522" bestFit="1" customWidth="1"/>
    <col min="12817" max="12817" width="6.125" style="522" customWidth="1"/>
    <col min="12818" max="12818" width="4" style="522" bestFit="1" customWidth="1"/>
    <col min="12819" max="12819" width="6.125" style="522" customWidth="1"/>
    <col min="12820" max="12820" width="4" style="522" bestFit="1" customWidth="1"/>
    <col min="12821" max="12821" width="6.125" style="522" customWidth="1"/>
    <col min="12822" max="12822" width="4" style="522" bestFit="1" customWidth="1"/>
    <col min="12823" max="12823" width="6.125" style="522" customWidth="1"/>
    <col min="12824" max="12824" width="4" style="522" bestFit="1" customWidth="1"/>
    <col min="12825" max="12825" width="6.125" style="522" customWidth="1"/>
    <col min="12826" max="12826" width="4" style="522" bestFit="1" customWidth="1"/>
    <col min="12827" max="12827" width="6.125" style="522" customWidth="1"/>
    <col min="12828" max="12828" width="4" style="522" bestFit="1" customWidth="1"/>
    <col min="12829" max="12830" width="0" style="522" hidden="1" customWidth="1"/>
    <col min="12831" max="12831" width="7.875" style="522" customWidth="1"/>
    <col min="12832" max="12832" width="15" style="522" customWidth="1"/>
    <col min="12833" max="12834" width="0" style="522" hidden="1" customWidth="1"/>
    <col min="12835" max="13056" width="9" style="522"/>
    <col min="13057" max="13057" width="3.375" style="522" customWidth="1"/>
    <col min="13058" max="13058" width="15.625" style="522" customWidth="1"/>
    <col min="13059" max="13059" width="17.625" style="522" customWidth="1"/>
    <col min="13060" max="13060" width="2.75" style="522" bestFit="1" customWidth="1"/>
    <col min="13061" max="13061" width="13.625" style="522" customWidth="1"/>
    <col min="13062" max="13062" width="7.625" style="522" customWidth="1"/>
    <col min="13063" max="13063" width="6.125" style="522" customWidth="1"/>
    <col min="13064" max="13064" width="4" style="522" bestFit="1" customWidth="1"/>
    <col min="13065" max="13065" width="6.125" style="522" customWidth="1"/>
    <col min="13066" max="13066" width="3.875" style="522" customWidth="1"/>
    <col min="13067" max="13067" width="6.125" style="522" customWidth="1"/>
    <col min="13068" max="13068" width="4" style="522" bestFit="1" customWidth="1"/>
    <col min="13069" max="13069" width="6.125" style="522" customWidth="1"/>
    <col min="13070" max="13070" width="4" style="522" bestFit="1" customWidth="1"/>
    <col min="13071" max="13071" width="6.125" style="522" customWidth="1"/>
    <col min="13072" max="13072" width="4" style="522" bestFit="1" customWidth="1"/>
    <col min="13073" max="13073" width="6.125" style="522" customWidth="1"/>
    <col min="13074" max="13074" width="4" style="522" bestFit="1" customWidth="1"/>
    <col min="13075" max="13075" width="6.125" style="522" customWidth="1"/>
    <col min="13076" max="13076" width="4" style="522" bestFit="1" customWidth="1"/>
    <col min="13077" max="13077" width="6.125" style="522" customWidth="1"/>
    <col min="13078" max="13078" width="4" style="522" bestFit="1" customWidth="1"/>
    <col min="13079" max="13079" width="6.125" style="522" customWidth="1"/>
    <col min="13080" max="13080" width="4" style="522" bestFit="1" customWidth="1"/>
    <col min="13081" max="13081" width="6.125" style="522" customWidth="1"/>
    <col min="13082" max="13082" width="4" style="522" bestFit="1" customWidth="1"/>
    <col min="13083" max="13083" width="6.125" style="522" customWidth="1"/>
    <col min="13084" max="13084" width="4" style="522" bestFit="1" customWidth="1"/>
    <col min="13085" max="13086" width="0" style="522" hidden="1" customWidth="1"/>
    <col min="13087" max="13087" width="7.875" style="522" customWidth="1"/>
    <col min="13088" max="13088" width="15" style="522" customWidth="1"/>
    <col min="13089" max="13090" width="0" style="522" hidden="1" customWidth="1"/>
    <col min="13091" max="13312" width="9" style="522"/>
    <col min="13313" max="13313" width="3.375" style="522" customWidth="1"/>
    <col min="13314" max="13314" width="15.625" style="522" customWidth="1"/>
    <col min="13315" max="13315" width="17.625" style="522" customWidth="1"/>
    <col min="13316" max="13316" width="2.75" style="522" bestFit="1" customWidth="1"/>
    <col min="13317" max="13317" width="13.625" style="522" customWidth="1"/>
    <col min="13318" max="13318" width="7.625" style="522" customWidth="1"/>
    <col min="13319" max="13319" width="6.125" style="522" customWidth="1"/>
    <col min="13320" max="13320" width="4" style="522" bestFit="1" customWidth="1"/>
    <col min="13321" max="13321" width="6.125" style="522" customWidth="1"/>
    <col min="13322" max="13322" width="3.875" style="522" customWidth="1"/>
    <col min="13323" max="13323" width="6.125" style="522" customWidth="1"/>
    <col min="13324" max="13324" width="4" style="522" bestFit="1" customWidth="1"/>
    <col min="13325" max="13325" width="6.125" style="522" customWidth="1"/>
    <col min="13326" max="13326" width="4" style="522" bestFit="1" customWidth="1"/>
    <col min="13327" max="13327" width="6.125" style="522" customWidth="1"/>
    <col min="13328" max="13328" width="4" style="522" bestFit="1" customWidth="1"/>
    <col min="13329" max="13329" width="6.125" style="522" customWidth="1"/>
    <col min="13330" max="13330" width="4" style="522" bestFit="1" customWidth="1"/>
    <col min="13331" max="13331" width="6.125" style="522" customWidth="1"/>
    <col min="13332" max="13332" width="4" style="522" bestFit="1" customWidth="1"/>
    <col min="13333" max="13333" width="6.125" style="522" customWidth="1"/>
    <col min="13334" max="13334" width="4" style="522" bestFit="1" customWidth="1"/>
    <col min="13335" max="13335" width="6.125" style="522" customWidth="1"/>
    <col min="13336" max="13336" width="4" style="522" bestFit="1" customWidth="1"/>
    <col min="13337" max="13337" width="6.125" style="522" customWidth="1"/>
    <col min="13338" max="13338" width="4" style="522" bestFit="1" customWidth="1"/>
    <col min="13339" max="13339" width="6.125" style="522" customWidth="1"/>
    <col min="13340" max="13340" width="4" style="522" bestFit="1" customWidth="1"/>
    <col min="13341" max="13342" width="0" style="522" hidden="1" customWidth="1"/>
    <col min="13343" max="13343" width="7.875" style="522" customWidth="1"/>
    <col min="13344" max="13344" width="15" style="522" customWidth="1"/>
    <col min="13345" max="13346" width="0" style="522" hidden="1" customWidth="1"/>
    <col min="13347" max="13568" width="9" style="522"/>
    <col min="13569" max="13569" width="3.375" style="522" customWidth="1"/>
    <col min="13570" max="13570" width="15.625" style="522" customWidth="1"/>
    <col min="13571" max="13571" width="17.625" style="522" customWidth="1"/>
    <col min="13572" max="13572" width="2.75" style="522" bestFit="1" customWidth="1"/>
    <col min="13573" max="13573" width="13.625" style="522" customWidth="1"/>
    <col min="13574" max="13574" width="7.625" style="522" customWidth="1"/>
    <col min="13575" max="13575" width="6.125" style="522" customWidth="1"/>
    <col min="13576" max="13576" width="4" style="522" bestFit="1" customWidth="1"/>
    <col min="13577" max="13577" width="6.125" style="522" customWidth="1"/>
    <col min="13578" max="13578" width="3.875" style="522" customWidth="1"/>
    <col min="13579" max="13579" width="6.125" style="522" customWidth="1"/>
    <col min="13580" max="13580" width="4" style="522" bestFit="1" customWidth="1"/>
    <col min="13581" max="13581" width="6.125" style="522" customWidth="1"/>
    <col min="13582" max="13582" width="4" style="522" bestFit="1" customWidth="1"/>
    <col min="13583" max="13583" width="6.125" style="522" customWidth="1"/>
    <col min="13584" max="13584" width="4" style="522" bestFit="1" customWidth="1"/>
    <col min="13585" max="13585" width="6.125" style="522" customWidth="1"/>
    <col min="13586" max="13586" width="4" style="522" bestFit="1" customWidth="1"/>
    <col min="13587" max="13587" width="6.125" style="522" customWidth="1"/>
    <col min="13588" max="13588" width="4" style="522" bestFit="1" customWidth="1"/>
    <col min="13589" max="13589" width="6.125" style="522" customWidth="1"/>
    <col min="13590" max="13590" width="4" style="522" bestFit="1" customWidth="1"/>
    <col min="13591" max="13591" width="6.125" style="522" customWidth="1"/>
    <col min="13592" max="13592" width="4" style="522" bestFit="1" customWidth="1"/>
    <col min="13593" max="13593" width="6.125" style="522" customWidth="1"/>
    <col min="13594" max="13594" width="4" style="522" bestFit="1" customWidth="1"/>
    <col min="13595" max="13595" width="6.125" style="522" customWidth="1"/>
    <col min="13596" max="13596" width="4" style="522" bestFit="1" customWidth="1"/>
    <col min="13597" max="13598" width="0" style="522" hidden="1" customWidth="1"/>
    <col min="13599" max="13599" width="7.875" style="522" customWidth="1"/>
    <col min="13600" max="13600" width="15" style="522" customWidth="1"/>
    <col min="13601" max="13602" width="0" style="522" hidden="1" customWidth="1"/>
    <col min="13603" max="13824" width="9" style="522"/>
    <col min="13825" max="13825" width="3.375" style="522" customWidth="1"/>
    <col min="13826" max="13826" width="15.625" style="522" customWidth="1"/>
    <col min="13827" max="13827" width="17.625" style="522" customWidth="1"/>
    <col min="13828" max="13828" width="2.75" style="522" bestFit="1" customWidth="1"/>
    <col min="13829" max="13829" width="13.625" style="522" customWidth="1"/>
    <col min="13830" max="13830" width="7.625" style="522" customWidth="1"/>
    <col min="13831" max="13831" width="6.125" style="522" customWidth="1"/>
    <col min="13832" max="13832" width="4" style="522" bestFit="1" customWidth="1"/>
    <col min="13833" max="13833" width="6.125" style="522" customWidth="1"/>
    <col min="13834" max="13834" width="3.875" style="522" customWidth="1"/>
    <col min="13835" max="13835" width="6.125" style="522" customWidth="1"/>
    <col min="13836" max="13836" width="4" style="522" bestFit="1" customWidth="1"/>
    <col min="13837" max="13837" width="6.125" style="522" customWidth="1"/>
    <col min="13838" max="13838" width="4" style="522" bestFit="1" customWidth="1"/>
    <col min="13839" max="13839" width="6.125" style="522" customWidth="1"/>
    <col min="13840" max="13840" width="4" style="522" bestFit="1" customWidth="1"/>
    <col min="13841" max="13841" width="6.125" style="522" customWidth="1"/>
    <col min="13842" max="13842" width="4" style="522" bestFit="1" customWidth="1"/>
    <col min="13843" max="13843" width="6.125" style="522" customWidth="1"/>
    <col min="13844" max="13844" width="4" style="522" bestFit="1" customWidth="1"/>
    <col min="13845" max="13845" width="6.125" style="522" customWidth="1"/>
    <col min="13846" max="13846" width="4" style="522" bestFit="1" customWidth="1"/>
    <col min="13847" max="13847" width="6.125" style="522" customWidth="1"/>
    <col min="13848" max="13848" width="4" style="522" bestFit="1" customWidth="1"/>
    <col min="13849" max="13849" width="6.125" style="522" customWidth="1"/>
    <col min="13850" max="13850" width="4" style="522" bestFit="1" customWidth="1"/>
    <col min="13851" max="13851" width="6.125" style="522" customWidth="1"/>
    <col min="13852" max="13852" width="4" style="522" bestFit="1" customWidth="1"/>
    <col min="13853" max="13854" width="0" style="522" hidden="1" customWidth="1"/>
    <col min="13855" max="13855" width="7.875" style="522" customWidth="1"/>
    <col min="13856" max="13856" width="15" style="522" customWidth="1"/>
    <col min="13857" max="13858" width="0" style="522" hidden="1" customWidth="1"/>
    <col min="13859" max="14080" width="9" style="522"/>
    <col min="14081" max="14081" width="3.375" style="522" customWidth="1"/>
    <col min="14082" max="14082" width="15.625" style="522" customWidth="1"/>
    <col min="14083" max="14083" width="17.625" style="522" customWidth="1"/>
    <col min="14084" max="14084" width="2.75" style="522" bestFit="1" customWidth="1"/>
    <col min="14085" max="14085" width="13.625" style="522" customWidth="1"/>
    <col min="14086" max="14086" width="7.625" style="522" customWidth="1"/>
    <col min="14087" max="14087" width="6.125" style="522" customWidth="1"/>
    <col min="14088" max="14088" width="4" style="522" bestFit="1" customWidth="1"/>
    <col min="14089" max="14089" width="6.125" style="522" customWidth="1"/>
    <col min="14090" max="14090" width="3.875" style="522" customWidth="1"/>
    <col min="14091" max="14091" width="6.125" style="522" customWidth="1"/>
    <col min="14092" max="14092" width="4" style="522" bestFit="1" customWidth="1"/>
    <col min="14093" max="14093" width="6.125" style="522" customWidth="1"/>
    <col min="14094" max="14094" width="4" style="522" bestFit="1" customWidth="1"/>
    <col min="14095" max="14095" width="6.125" style="522" customWidth="1"/>
    <col min="14096" max="14096" width="4" style="522" bestFit="1" customWidth="1"/>
    <col min="14097" max="14097" width="6.125" style="522" customWidth="1"/>
    <col min="14098" max="14098" width="4" style="522" bestFit="1" customWidth="1"/>
    <col min="14099" max="14099" width="6.125" style="522" customWidth="1"/>
    <col min="14100" max="14100" width="4" style="522" bestFit="1" customWidth="1"/>
    <col min="14101" max="14101" width="6.125" style="522" customWidth="1"/>
    <col min="14102" max="14102" width="4" style="522" bestFit="1" customWidth="1"/>
    <col min="14103" max="14103" width="6.125" style="522" customWidth="1"/>
    <col min="14104" max="14104" width="4" style="522" bestFit="1" customWidth="1"/>
    <col min="14105" max="14105" width="6.125" style="522" customWidth="1"/>
    <col min="14106" max="14106" width="4" style="522" bestFit="1" customWidth="1"/>
    <col min="14107" max="14107" width="6.125" style="522" customWidth="1"/>
    <col min="14108" max="14108" width="4" style="522" bestFit="1" customWidth="1"/>
    <col min="14109" max="14110" width="0" style="522" hidden="1" customWidth="1"/>
    <col min="14111" max="14111" width="7.875" style="522" customWidth="1"/>
    <col min="14112" max="14112" width="15" style="522" customWidth="1"/>
    <col min="14113" max="14114" width="0" style="522" hidden="1" customWidth="1"/>
    <col min="14115" max="14336" width="9" style="522"/>
    <col min="14337" max="14337" width="3.375" style="522" customWidth="1"/>
    <col min="14338" max="14338" width="15.625" style="522" customWidth="1"/>
    <col min="14339" max="14339" width="17.625" style="522" customWidth="1"/>
    <col min="14340" max="14340" width="2.75" style="522" bestFit="1" customWidth="1"/>
    <col min="14341" max="14341" width="13.625" style="522" customWidth="1"/>
    <col min="14342" max="14342" width="7.625" style="522" customWidth="1"/>
    <col min="14343" max="14343" width="6.125" style="522" customWidth="1"/>
    <col min="14344" max="14344" width="4" style="522" bestFit="1" customWidth="1"/>
    <col min="14345" max="14345" width="6.125" style="522" customWidth="1"/>
    <col min="14346" max="14346" width="3.875" style="522" customWidth="1"/>
    <col min="14347" max="14347" width="6.125" style="522" customWidth="1"/>
    <col min="14348" max="14348" width="4" style="522" bestFit="1" customWidth="1"/>
    <col min="14349" max="14349" width="6.125" style="522" customWidth="1"/>
    <col min="14350" max="14350" width="4" style="522" bestFit="1" customWidth="1"/>
    <col min="14351" max="14351" width="6.125" style="522" customWidth="1"/>
    <col min="14352" max="14352" width="4" style="522" bestFit="1" customWidth="1"/>
    <col min="14353" max="14353" width="6.125" style="522" customWidth="1"/>
    <col min="14354" max="14354" width="4" style="522" bestFit="1" customWidth="1"/>
    <col min="14355" max="14355" width="6.125" style="522" customWidth="1"/>
    <col min="14356" max="14356" width="4" style="522" bestFit="1" customWidth="1"/>
    <col min="14357" max="14357" width="6.125" style="522" customWidth="1"/>
    <col min="14358" max="14358" width="4" style="522" bestFit="1" customWidth="1"/>
    <col min="14359" max="14359" width="6.125" style="522" customWidth="1"/>
    <col min="14360" max="14360" width="4" style="522" bestFit="1" customWidth="1"/>
    <col min="14361" max="14361" width="6.125" style="522" customWidth="1"/>
    <col min="14362" max="14362" width="4" style="522" bestFit="1" customWidth="1"/>
    <col min="14363" max="14363" width="6.125" style="522" customWidth="1"/>
    <col min="14364" max="14364" width="4" style="522" bestFit="1" customWidth="1"/>
    <col min="14365" max="14366" width="0" style="522" hidden="1" customWidth="1"/>
    <col min="14367" max="14367" width="7.875" style="522" customWidth="1"/>
    <col min="14368" max="14368" width="15" style="522" customWidth="1"/>
    <col min="14369" max="14370" width="0" style="522" hidden="1" customWidth="1"/>
    <col min="14371" max="14592" width="9" style="522"/>
    <col min="14593" max="14593" width="3.375" style="522" customWidth="1"/>
    <col min="14594" max="14594" width="15.625" style="522" customWidth="1"/>
    <col min="14595" max="14595" width="17.625" style="522" customWidth="1"/>
    <col min="14596" max="14596" width="2.75" style="522" bestFit="1" customWidth="1"/>
    <col min="14597" max="14597" width="13.625" style="522" customWidth="1"/>
    <col min="14598" max="14598" width="7.625" style="522" customWidth="1"/>
    <col min="14599" max="14599" width="6.125" style="522" customWidth="1"/>
    <col min="14600" max="14600" width="4" style="522" bestFit="1" customWidth="1"/>
    <col min="14601" max="14601" width="6.125" style="522" customWidth="1"/>
    <col min="14602" max="14602" width="3.875" style="522" customWidth="1"/>
    <col min="14603" max="14603" width="6.125" style="522" customWidth="1"/>
    <col min="14604" max="14604" width="4" style="522" bestFit="1" customWidth="1"/>
    <col min="14605" max="14605" width="6.125" style="522" customWidth="1"/>
    <col min="14606" max="14606" width="4" style="522" bestFit="1" customWidth="1"/>
    <col min="14607" max="14607" width="6.125" style="522" customWidth="1"/>
    <col min="14608" max="14608" width="4" style="522" bestFit="1" customWidth="1"/>
    <col min="14609" max="14609" width="6.125" style="522" customWidth="1"/>
    <col min="14610" max="14610" width="4" style="522" bestFit="1" customWidth="1"/>
    <col min="14611" max="14611" width="6.125" style="522" customWidth="1"/>
    <col min="14612" max="14612" width="4" style="522" bestFit="1" customWidth="1"/>
    <col min="14613" max="14613" width="6.125" style="522" customWidth="1"/>
    <col min="14614" max="14614" width="4" style="522" bestFit="1" customWidth="1"/>
    <col min="14615" max="14615" width="6.125" style="522" customWidth="1"/>
    <col min="14616" max="14616" width="4" style="522" bestFit="1" customWidth="1"/>
    <col min="14617" max="14617" width="6.125" style="522" customWidth="1"/>
    <col min="14618" max="14618" width="4" style="522" bestFit="1" customWidth="1"/>
    <col min="14619" max="14619" width="6.125" style="522" customWidth="1"/>
    <col min="14620" max="14620" width="4" style="522" bestFit="1" customWidth="1"/>
    <col min="14621" max="14622" width="0" style="522" hidden="1" customWidth="1"/>
    <col min="14623" max="14623" width="7.875" style="522" customWidth="1"/>
    <col min="14624" max="14624" width="15" style="522" customWidth="1"/>
    <col min="14625" max="14626" width="0" style="522" hidden="1" customWidth="1"/>
    <col min="14627" max="14848" width="9" style="522"/>
    <col min="14849" max="14849" width="3.375" style="522" customWidth="1"/>
    <col min="14850" max="14850" width="15.625" style="522" customWidth="1"/>
    <col min="14851" max="14851" width="17.625" style="522" customWidth="1"/>
    <col min="14852" max="14852" width="2.75" style="522" bestFit="1" customWidth="1"/>
    <col min="14853" max="14853" width="13.625" style="522" customWidth="1"/>
    <col min="14854" max="14854" width="7.625" style="522" customWidth="1"/>
    <col min="14855" max="14855" width="6.125" style="522" customWidth="1"/>
    <col min="14856" max="14856" width="4" style="522" bestFit="1" customWidth="1"/>
    <col min="14857" max="14857" width="6.125" style="522" customWidth="1"/>
    <col min="14858" max="14858" width="3.875" style="522" customWidth="1"/>
    <col min="14859" max="14859" width="6.125" style="522" customWidth="1"/>
    <col min="14860" max="14860" width="4" style="522" bestFit="1" customWidth="1"/>
    <col min="14861" max="14861" width="6.125" style="522" customWidth="1"/>
    <col min="14862" max="14862" width="4" style="522" bestFit="1" customWidth="1"/>
    <col min="14863" max="14863" width="6.125" style="522" customWidth="1"/>
    <col min="14864" max="14864" width="4" style="522" bestFit="1" customWidth="1"/>
    <col min="14865" max="14865" width="6.125" style="522" customWidth="1"/>
    <col min="14866" max="14866" width="4" style="522" bestFit="1" customWidth="1"/>
    <col min="14867" max="14867" width="6.125" style="522" customWidth="1"/>
    <col min="14868" max="14868" width="4" style="522" bestFit="1" customWidth="1"/>
    <col min="14869" max="14869" width="6.125" style="522" customWidth="1"/>
    <col min="14870" max="14870" width="4" style="522" bestFit="1" customWidth="1"/>
    <col min="14871" max="14871" width="6.125" style="522" customWidth="1"/>
    <col min="14872" max="14872" width="4" style="522" bestFit="1" customWidth="1"/>
    <col min="14873" max="14873" width="6.125" style="522" customWidth="1"/>
    <col min="14874" max="14874" width="4" style="522" bestFit="1" customWidth="1"/>
    <col min="14875" max="14875" width="6.125" style="522" customWidth="1"/>
    <col min="14876" max="14876" width="4" style="522" bestFit="1" customWidth="1"/>
    <col min="14877" max="14878" width="0" style="522" hidden="1" customWidth="1"/>
    <col min="14879" max="14879" width="7.875" style="522" customWidth="1"/>
    <col min="14880" max="14880" width="15" style="522" customWidth="1"/>
    <col min="14881" max="14882" width="0" style="522" hidden="1" customWidth="1"/>
    <col min="14883" max="15104" width="9" style="522"/>
    <col min="15105" max="15105" width="3.375" style="522" customWidth="1"/>
    <col min="15106" max="15106" width="15.625" style="522" customWidth="1"/>
    <col min="15107" max="15107" width="17.625" style="522" customWidth="1"/>
    <col min="15108" max="15108" width="2.75" style="522" bestFit="1" customWidth="1"/>
    <col min="15109" max="15109" width="13.625" style="522" customWidth="1"/>
    <col min="15110" max="15110" width="7.625" style="522" customWidth="1"/>
    <col min="15111" max="15111" width="6.125" style="522" customWidth="1"/>
    <col min="15112" max="15112" width="4" style="522" bestFit="1" customWidth="1"/>
    <col min="15113" max="15113" width="6.125" style="522" customWidth="1"/>
    <col min="15114" max="15114" width="3.875" style="522" customWidth="1"/>
    <col min="15115" max="15115" width="6.125" style="522" customWidth="1"/>
    <col min="15116" max="15116" width="4" style="522" bestFit="1" customWidth="1"/>
    <col min="15117" max="15117" width="6.125" style="522" customWidth="1"/>
    <col min="15118" max="15118" width="4" style="522" bestFit="1" customWidth="1"/>
    <col min="15119" max="15119" width="6.125" style="522" customWidth="1"/>
    <col min="15120" max="15120" width="4" style="522" bestFit="1" customWidth="1"/>
    <col min="15121" max="15121" width="6.125" style="522" customWidth="1"/>
    <col min="15122" max="15122" width="4" style="522" bestFit="1" customWidth="1"/>
    <col min="15123" max="15123" width="6.125" style="522" customWidth="1"/>
    <col min="15124" max="15124" width="4" style="522" bestFit="1" customWidth="1"/>
    <col min="15125" max="15125" width="6.125" style="522" customWidth="1"/>
    <col min="15126" max="15126" width="4" style="522" bestFit="1" customWidth="1"/>
    <col min="15127" max="15127" width="6.125" style="522" customWidth="1"/>
    <col min="15128" max="15128" width="4" style="522" bestFit="1" customWidth="1"/>
    <col min="15129" max="15129" width="6.125" style="522" customWidth="1"/>
    <col min="15130" max="15130" width="4" style="522" bestFit="1" customWidth="1"/>
    <col min="15131" max="15131" width="6.125" style="522" customWidth="1"/>
    <col min="15132" max="15132" width="4" style="522" bestFit="1" customWidth="1"/>
    <col min="15133" max="15134" width="0" style="522" hidden="1" customWidth="1"/>
    <col min="15135" max="15135" width="7.875" style="522" customWidth="1"/>
    <col min="15136" max="15136" width="15" style="522" customWidth="1"/>
    <col min="15137" max="15138" width="0" style="522" hidden="1" customWidth="1"/>
    <col min="15139" max="15360" width="9" style="522"/>
    <col min="15361" max="15361" width="3.375" style="522" customWidth="1"/>
    <col min="15362" max="15362" width="15.625" style="522" customWidth="1"/>
    <col min="15363" max="15363" width="17.625" style="522" customWidth="1"/>
    <col min="15364" max="15364" width="2.75" style="522" bestFit="1" customWidth="1"/>
    <col min="15365" max="15365" width="13.625" style="522" customWidth="1"/>
    <col min="15366" max="15366" width="7.625" style="522" customWidth="1"/>
    <col min="15367" max="15367" width="6.125" style="522" customWidth="1"/>
    <col min="15368" max="15368" width="4" style="522" bestFit="1" customWidth="1"/>
    <col min="15369" max="15369" width="6.125" style="522" customWidth="1"/>
    <col min="15370" max="15370" width="3.875" style="522" customWidth="1"/>
    <col min="15371" max="15371" width="6.125" style="522" customWidth="1"/>
    <col min="15372" max="15372" width="4" style="522" bestFit="1" customWidth="1"/>
    <col min="15373" max="15373" width="6.125" style="522" customWidth="1"/>
    <col min="15374" max="15374" width="4" style="522" bestFit="1" customWidth="1"/>
    <col min="15375" max="15375" width="6.125" style="522" customWidth="1"/>
    <col min="15376" max="15376" width="4" style="522" bestFit="1" customWidth="1"/>
    <col min="15377" max="15377" width="6.125" style="522" customWidth="1"/>
    <col min="15378" max="15378" width="4" style="522" bestFit="1" customWidth="1"/>
    <col min="15379" max="15379" width="6.125" style="522" customWidth="1"/>
    <col min="15380" max="15380" width="4" style="522" bestFit="1" customWidth="1"/>
    <col min="15381" max="15381" width="6.125" style="522" customWidth="1"/>
    <col min="15382" max="15382" width="4" style="522" bestFit="1" customWidth="1"/>
    <col min="15383" max="15383" width="6.125" style="522" customWidth="1"/>
    <col min="15384" max="15384" width="4" style="522" bestFit="1" customWidth="1"/>
    <col min="15385" max="15385" width="6.125" style="522" customWidth="1"/>
    <col min="15386" max="15386" width="4" style="522" bestFit="1" customWidth="1"/>
    <col min="15387" max="15387" width="6.125" style="522" customWidth="1"/>
    <col min="15388" max="15388" width="4" style="522" bestFit="1" customWidth="1"/>
    <col min="15389" max="15390" width="0" style="522" hidden="1" customWidth="1"/>
    <col min="15391" max="15391" width="7.875" style="522" customWidth="1"/>
    <col min="15392" max="15392" width="15" style="522" customWidth="1"/>
    <col min="15393" max="15394" width="0" style="522" hidden="1" customWidth="1"/>
    <col min="15395" max="15616" width="9" style="522"/>
    <col min="15617" max="15617" width="3.375" style="522" customWidth="1"/>
    <col min="15618" max="15618" width="15.625" style="522" customWidth="1"/>
    <col min="15619" max="15619" width="17.625" style="522" customWidth="1"/>
    <col min="15620" max="15620" width="2.75" style="522" bestFit="1" customWidth="1"/>
    <col min="15621" max="15621" width="13.625" style="522" customWidth="1"/>
    <col min="15622" max="15622" width="7.625" style="522" customWidth="1"/>
    <col min="15623" max="15623" width="6.125" style="522" customWidth="1"/>
    <col min="15624" max="15624" width="4" style="522" bestFit="1" customWidth="1"/>
    <col min="15625" max="15625" width="6.125" style="522" customWidth="1"/>
    <col min="15626" max="15626" width="3.875" style="522" customWidth="1"/>
    <col min="15627" max="15627" width="6.125" style="522" customWidth="1"/>
    <col min="15628" max="15628" width="4" style="522" bestFit="1" customWidth="1"/>
    <col min="15629" max="15629" width="6.125" style="522" customWidth="1"/>
    <col min="15630" max="15630" width="4" style="522" bestFit="1" customWidth="1"/>
    <col min="15631" max="15631" width="6.125" style="522" customWidth="1"/>
    <col min="15632" max="15632" width="4" style="522" bestFit="1" customWidth="1"/>
    <col min="15633" max="15633" width="6.125" style="522" customWidth="1"/>
    <col min="15634" max="15634" width="4" style="522" bestFit="1" customWidth="1"/>
    <col min="15635" max="15635" width="6.125" style="522" customWidth="1"/>
    <col min="15636" max="15636" width="4" style="522" bestFit="1" customWidth="1"/>
    <col min="15637" max="15637" width="6.125" style="522" customWidth="1"/>
    <col min="15638" max="15638" width="4" style="522" bestFit="1" customWidth="1"/>
    <col min="15639" max="15639" width="6.125" style="522" customWidth="1"/>
    <col min="15640" max="15640" width="4" style="522" bestFit="1" customWidth="1"/>
    <col min="15641" max="15641" width="6.125" style="522" customWidth="1"/>
    <col min="15642" max="15642" width="4" style="522" bestFit="1" customWidth="1"/>
    <col min="15643" max="15643" width="6.125" style="522" customWidth="1"/>
    <col min="15644" max="15644" width="4" style="522" bestFit="1" customWidth="1"/>
    <col min="15645" max="15646" width="0" style="522" hidden="1" customWidth="1"/>
    <col min="15647" max="15647" width="7.875" style="522" customWidth="1"/>
    <col min="15648" max="15648" width="15" style="522" customWidth="1"/>
    <col min="15649" max="15650" width="0" style="522" hidden="1" customWidth="1"/>
    <col min="15651" max="15872" width="9" style="522"/>
    <col min="15873" max="15873" width="3.375" style="522" customWidth="1"/>
    <col min="15874" max="15874" width="15.625" style="522" customWidth="1"/>
    <col min="15875" max="15875" width="17.625" style="522" customWidth="1"/>
    <col min="15876" max="15876" width="2.75" style="522" bestFit="1" customWidth="1"/>
    <col min="15877" max="15877" width="13.625" style="522" customWidth="1"/>
    <col min="15878" max="15878" width="7.625" style="522" customWidth="1"/>
    <col min="15879" max="15879" width="6.125" style="522" customWidth="1"/>
    <col min="15880" max="15880" width="4" style="522" bestFit="1" customWidth="1"/>
    <col min="15881" max="15881" width="6.125" style="522" customWidth="1"/>
    <col min="15882" max="15882" width="3.875" style="522" customWidth="1"/>
    <col min="15883" max="15883" width="6.125" style="522" customWidth="1"/>
    <col min="15884" max="15884" width="4" style="522" bestFit="1" customWidth="1"/>
    <col min="15885" max="15885" width="6.125" style="522" customWidth="1"/>
    <col min="15886" max="15886" width="4" style="522" bestFit="1" customWidth="1"/>
    <col min="15887" max="15887" width="6.125" style="522" customWidth="1"/>
    <col min="15888" max="15888" width="4" style="522" bestFit="1" customWidth="1"/>
    <col min="15889" max="15889" width="6.125" style="522" customWidth="1"/>
    <col min="15890" max="15890" width="4" style="522" bestFit="1" customWidth="1"/>
    <col min="15891" max="15891" width="6.125" style="522" customWidth="1"/>
    <col min="15892" max="15892" width="4" style="522" bestFit="1" customWidth="1"/>
    <col min="15893" max="15893" width="6.125" style="522" customWidth="1"/>
    <col min="15894" max="15894" width="4" style="522" bestFit="1" customWidth="1"/>
    <col min="15895" max="15895" width="6.125" style="522" customWidth="1"/>
    <col min="15896" max="15896" width="4" style="522" bestFit="1" customWidth="1"/>
    <col min="15897" max="15897" width="6.125" style="522" customWidth="1"/>
    <col min="15898" max="15898" width="4" style="522" bestFit="1" customWidth="1"/>
    <col min="15899" max="15899" width="6.125" style="522" customWidth="1"/>
    <col min="15900" max="15900" width="4" style="522" bestFit="1" customWidth="1"/>
    <col min="15901" max="15902" width="0" style="522" hidden="1" customWidth="1"/>
    <col min="15903" max="15903" width="7.875" style="522" customWidth="1"/>
    <col min="15904" max="15904" width="15" style="522" customWidth="1"/>
    <col min="15905" max="15906" width="0" style="522" hidden="1" customWidth="1"/>
    <col min="15907" max="16128" width="9" style="522"/>
    <col min="16129" max="16129" width="3.375" style="522" customWidth="1"/>
    <col min="16130" max="16130" width="15.625" style="522" customWidth="1"/>
    <col min="16131" max="16131" width="17.625" style="522" customWidth="1"/>
    <col min="16132" max="16132" width="2.75" style="522" bestFit="1" customWidth="1"/>
    <col min="16133" max="16133" width="13.625" style="522" customWidth="1"/>
    <col min="16134" max="16134" width="7.625" style="522" customWidth="1"/>
    <col min="16135" max="16135" width="6.125" style="522" customWidth="1"/>
    <col min="16136" max="16136" width="4" style="522" bestFit="1" customWidth="1"/>
    <col min="16137" max="16137" width="6.125" style="522" customWidth="1"/>
    <col min="16138" max="16138" width="3.875" style="522" customWidth="1"/>
    <col min="16139" max="16139" width="6.125" style="522" customWidth="1"/>
    <col min="16140" max="16140" width="4" style="522" bestFit="1" customWidth="1"/>
    <col min="16141" max="16141" width="6.125" style="522" customWidth="1"/>
    <col min="16142" max="16142" width="4" style="522" bestFit="1" customWidth="1"/>
    <col min="16143" max="16143" width="6.125" style="522" customWidth="1"/>
    <col min="16144" max="16144" width="4" style="522" bestFit="1" customWidth="1"/>
    <col min="16145" max="16145" width="6.125" style="522" customWidth="1"/>
    <col min="16146" max="16146" width="4" style="522" bestFit="1" customWidth="1"/>
    <col min="16147" max="16147" width="6.125" style="522" customWidth="1"/>
    <col min="16148" max="16148" width="4" style="522" bestFit="1" customWidth="1"/>
    <col min="16149" max="16149" width="6.125" style="522" customWidth="1"/>
    <col min="16150" max="16150" width="4" style="522" bestFit="1" customWidth="1"/>
    <col min="16151" max="16151" width="6.125" style="522" customWidth="1"/>
    <col min="16152" max="16152" width="4" style="522" bestFit="1" customWidth="1"/>
    <col min="16153" max="16153" width="6.125" style="522" customWidth="1"/>
    <col min="16154" max="16154" width="4" style="522" bestFit="1" customWidth="1"/>
    <col min="16155" max="16155" width="6.125" style="522" customWidth="1"/>
    <col min="16156" max="16156" width="4" style="522" bestFit="1" customWidth="1"/>
    <col min="16157" max="16158" width="0" style="522" hidden="1" customWidth="1"/>
    <col min="16159" max="16159" width="7.875" style="522" customWidth="1"/>
    <col min="16160" max="16160" width="15" style="522" customWidth="1"/>
    <col min="16161" max="16162" width="0" style="522" hidden="1" customWidth="1"/>
    <col min="16163" max="16384" width="9" style="522"/>
  </cols>
  <sheetData>
    <row r="1" spans="2:34" ht="16.5" customHeight="1">
      <c r="AE1" s="1295" t="s">
        <v>235</v>
      </c>
      <c r="AF1" s="1295"/>
    </row>
    <row r="2" spans="2:34" ht="18.75" customHeight="1">
      <c r="B2" s="523" t="s">
        <v>236</v>
      </c>
      <c r="C2" s="523"/>
      <c r="D2" s="523"/>
      <c r="E2" s="523"/>
      <c r="F2" s="523"/>
      <c r="G2" s="523"/>
      <c r="H2" s="523"/>
      <c r="I2" s="523"/>
      <c r="J2" s="523"/>
      <c r="K2" s="523"/>
      <c r="S2" s="523"/>
      <c r="T2" s="523"/>
      <c r="U2" s="523"/>
      <c r="V2" s="523"/>
      <c r="W2" s="523"/>
      <c r="X2" s="523"/>
      <c r="Y2" s="523"/>
      <c r="Z2" s="523"/>
      <c r="AA2" s="523"/>
      <c r="AB2" s="523"/>
      <c r="AC2" s="523"/>
      <c r="AD2" s="523"/>
      <c r="AE2" s="523"/>
      <c r="AF2" s="523"/>
    </row>
    <row r="3" spans="2:34" ht="18.75" customHeight="1">
      <c r="H3" s="524"/>
      <c r="J3" s="524"/>
      <c r="L3" s="524"/>
      <c r="N3" s="524"/>
      <c r="P3" s="524"/>
      <c r="R3" s="524"/>
      <c r="T3" s="524"/>
      <c r="V3" s="524"/>
      <c r="X3" s="524"/>
      <c r="Z3" s="524"/>
      <c r="AB3" s="524"/>
      <c r="AD3" s="524"/>
      <c r="AE3" s="524"/>
    </row>
    <row r="4" spans="2:34" ht="18.75" customHeight="1">
      <c r="H4" s="524"/>
      <c r="J4" s="524"/>
      <c r="L4" s="524"/>
      <c r="N4" s="524"/>
      <c r="P4" s="524"/>
      <c r="R4" s="524"/>
      <c r="T4" s="524"/>
      <c r="V4" s="524"/>
      <c r="X4" s="524"/>
      <c r="Z4" s="524"/>
      <c r="AB4" s="524"/>
      <c r="AD4" s="524"/>
      <c r="AE4" s="524"/>
    </row>
    <row r="5" spans="2:34" ht="18.75" customHeight="1">
      <c r="B5" s="1296" t="s">
        <v>290</v>
      </c>
      <c r="C5" s="1296"/>
      <c r="D5" s="525" t="s">
        <v>291</v>
      </c>
      <c r="E5" s="1297" t="s">
        <v>423</v>
      </c>
      <c r="F5" s="1297"/>
      <c r="G5" s="1297"/>
      <c r="H5" s="1297"/>
      <c r="I5" s="1297"/>
      <c r="J5" s="1297"/>
      <c r="K5" s="1297"/>
      <c r="L5" s="1297"/>
      <c r="N5" s="526" t="s">
        <v>239</v>
      </c>
      <c r="O5" s="526"/>
      <c r="P5" s="527">
        <v>1</v>
      </c>
      <c r="Q5" s="526" t="s">
        <v>240</v>
      </c>
      <c r="R5" s="526"/>
      <c r="S5" s="526"/>
      <c r="T5" s="526"/>
      <c r="U5" s="526"/>
      <c r="V5" s="526"/>
      <c r="W5" s="526"/>
      <c r="X5" s="526"/>
      <c r="Y5" s="526"/>
      <c r="Z5" s="526"/>
      <c r="AA5" s="526"/>
      <c r="AB5" s="528"/>
      <c r="AC5" s="526"/>
      <c r="AD5" s="528"/>
      <c r="AE5" s="528"/>
      <c r="AF5" s="526"/>
    </row>
    <row r="6" spans="2:34" ht="18.75" customHeight="1">
      <c r="B6" s="1285" t="s">
        <v>241</v>
      </c>
      <c r="C6" s="1285"/>
      <c r="D6" s="529" t="s">
        <v>291</v>
      </c>
      <c r="E6" s="1287" t="s">
        <v>292</v>
      </c>
      <c r="F6" s="1287"/>
      <c r="G6" s="1287"/>
      <c r="H6" s="1287"/>
      <c r="I6" s="1287"/>
      <c r="J6" s="1287"/>
      <c r="K6" s="1287"/>
      <c r="L6" s="1287"/>
      <c r="N6" s="526"/>
      <c r="O6" s="526"/>
      <c r="P6" s="527">
        <v>2</v>
      </c>
      <c r="Q6" s="526" t="s">
        <v>242</v>
      </c>
      <c r="R6" s="526"/>
      <c r="S6" s="526"/>
      <c r="T6" s="526"/>
      <c r="U6" s="526"/>
      <c r="V6" s="526"/>
      <c r="W6" s="526"/>
      <c r="X6" s="526"/>
      <c r="Y6" s="526"/>
      <c r="Z6" s="526"/>
      <c r="AA6" s="526"/>
      <c r="AB6" s="528"/>
      <c r="AC6" s="526"/>
      <c r="AD6" s="528"/>
      <c r="AE6" s="528"/>
      <c r="AF6" s="526"/>
    </row>
    <row r="7" spans="2:34" ht="18.75" customHeight="1">
      <c r="B7" s="1285" t="s">
        <v>243</v>
      </c>
      <c r="C7" s="1285"/>
      <c r="D7" s="529" t="s">
        <v>291</v>
      </c>
      <c r="E7" s="1298">
        <v>39539</v>
      </c>
      <c r="F7" s="1298"/>
      <c r="G7" s="1298"/>
      <c r="H7" s="1298"/>
      <c r="I7" s="1298"/>
      <c r="J7" s="1298"/>
      <c r="K7" s="1298"/>
      <c r="L7" s="1298"/>
      <c r="N7" s="526"/>
      <c r="O7" s="526"/>
      <c r="P7" s="527">
        <v>3</v>
      </c>
      <c r="Q7" s="526" t="s">
        <v>244</v>
      </c>
      <c r="R7" s="526"/>
      <c r="S7" s="526"/>
      <c r="T7" s="526"/>
      <c r="U7" s="526"/>
      <c r="V7" s="526"/>
      <c r="W7" s="526"/>
      <c r="X7" s="526"/>
      <c r="Y7" s="526"/>
      <c r="Z7" s="526"/>
      <c r="AA7" s="526"/>
      <c r="AB7" s="528"/>
      <c r="AC7" s="526"/>
      <c r="AD7" s="528"/>
      <c r="AE7" s="528"/>
      <c r="AF7" s="526"/>
    </row>
    <row r="8" spans="2:34" ht="18.75" customHeight="1">
      <c r="B8" s="1285" t="s">
        <v>245</v>
      </c>
      <c r="C8" s="1285"/>
      <c r="D8" s="529" t="s">
        <v>291</v>
      </c>
      <c r="E8" s="530" t="s">
        <v>293</v>
      </c>
      <c r="F8" s="531" t="s">
        <v>294</v>
      </c>
      <c r="G8" s="1286"/>
      <c r="H8" s="1286"/>
      <c r="I8" s="1286"/>
      <c r="J8" s="1286"/>
      <c r="K8" s="1286"/>
      <c r="L8" s="1286"/>
      <c r="N8" s="526"/>
      <c r="O8" s="526"/>
      <c r="P8" s="527"/>
      <c r="Q8" s="526" t="s">
        <v>247</v>
      </c>
      <c r="R8" s="526"/>
      <c r="S8" s="526"/>
      <c r="T8" s="526"/>
      <c r="U8" s="526"/>
      <c r="V8" s="526"/>
      <c r="W8" s="526"/>
      <c r="X8" s="526"/>
      <c r="Y8" s="526"/>
      <c r="Z8" s="526"/>
      <c r="AA8" s="526"/>
      <c r="AB8" s="528"/>
      <c r="AC8" s="526"/>
      <c r="AD8" s="528"/>
      <c r="AE8" s="528"/>
      <c r="AF8" s="526"/>
    </row>
    <row r="9" spans="2:34" ht="18.75" customHeight="1">
      <c r="B9" s="531" t="s">
        <v>248</v>
      </c>
      <c r="C9" s="531"/>
      <c r="D9" s="531" t="s">
        <v>291</v>
      </c>
      <c r="E9" s="530" t="s">
        <v>295</v>
      </c>
      <c r="F9" s="531" t="s">
        <v>294</v>
      </c>
      <c r="G9" s="1287" t="s">
        <v>296</v>
      </c>
      <c r="H9" s="1287"/>
      <c r="I9" s="1287"/>
      <c r="J9" s="1287"/>
      <c r="K9" s="1287"/>
      <c r="L9" s="1287"/>
      <c r="N9" s="526"/>
      <c r="O9" s="526"/>
      <c r="P9" s="527">
        <v>4</v>
      </c>
      <c r="Q9" s="526" t="s">
        <v>250</v>
      </c>
      <c r="R9" s="526"/>
      <c r="S9" s="526"/>
      <c r="T9" s="526"/>
      <c r="U9" s="526"/>
      <c r="V9" s="526"/>
      <c r="W9" s="526"/>
      <c r="X9" s="526"/>
      <c r="Y9" s="526"/>
      <c r="Z9" s="526"/>
      <c r="AA9" s="526"/>
      <c r="AB9" s="528"/>
      <c r="AC9" s="526"/>
      <c r="AD9" s="528"/>
      <c r="AE9" s="528"/>
      <c r="AF9" s="526"/>
      <c r="AH9" s="522" t="s">
        <v>297</v>
      </c>
    </row>
    <row r="10" spans="2:34" ht="18.75" customHeight="1">
      <c r="B10" s="532"/>
      <c r="C10" s="532"/>
      <c r="D10" s="532"/>
      <c r="E10" s="533"/>
      <c r="F10" s="533"/>
      <c r="K10" s="526"/>
      <c r="L10" s="528"/>
      <c r="N10" s="526"/>
      <c r="O10" s="528"/>
      <c r="P10" s="527" t="s">
        <v>298</v>
      </c>
      <c r="Q10" s="526" t="s">
        <v>253</v>
      </c>
      <c r="R10" s="526"/>
      <c r="S10" s="528"/>
      <c r="T10" s="526"/>
      <c r="U10" s="528"/>
      <c r="V10" s="528"/>
      <c r="W10" s="526"/>
      <c r="X10" s="528"/>
      <c r="Y10" s="526"/>
      <c r="Z10" s="528"/>
      <c r="AA10" s="526"/>
      <c r="AB10" s="528"/>
      <c r="AC10" s="526"/>
      <c r="AD10" s="528"/>
      <c r="AE10" s="528"/>
      <c r="AF10" s="526"/>
      <c r="AH10" s="522" t="s">
        <v>254</v>
      </c>
    </row>
    <row r="11" spans="2:34" ht="18.75" customHeight="1">
      <c r="B11" s="532"/>
      <c r="C11" s="532"/>
      <c r="D11" s="532"/>
      <c r="E11" s="533"/>
      <c r="F11" s="533"/>
      <c r="K11" s="526"/>
      <c r="L11" s="528"/>
      <c r="N11" s="526"/>
      <c r="O11" s="528"/>
      <c r="P11" s="527"/>
      <c r="Q11" s="526" t="s">
        <v>255</v>
      </c>
      <c r="R11" s="526"/>
      <c r="S11" s="528"/>
      <c r="T11" s="526"/>
      <c r="U11" s="528"/>
      <c r="V11" s="528"/>
      <c r="W11" s="526"/>
      <c r="X11" s="528"/>
      <c r="Y11" s="526"/>
      <c r="Z11" s="528"/>
      <c r="AA11" s="526"/>
      <c r="AB11" s="528"/>
      <c r="AC11" s="526"/>
      <c r="AD11" s="528"/>
      <c r="AE11" s="528"/>
      <c r="AF11" s="526"/>
      <c r="AH11" s="522" t="s">
        <v>256</v>
      </c>
    </row>
    <row r="12" spans="2:34" ht="18.75" customHeight="1" thickBot="1">
      <c r="B12" s="528"/>
      <c r="C12" s="526"/>
      <c r="D12" s="526"/>
      <c r="E12" s="526"/>
      <c r="F12" s="526"/>
      <c r="G12" s="526"/>
      <c r="H12" s="528"/>
      <c r="I12" s="526"/>
      <c r="J12" s="528"/>
      <c r="K12" s="526"/>
      <c r="L12" s="528"/>
      <c r="M12" s="526"/>
      <c r="N12" s="528"/>
      <c r="O12" s="526"/>
      <c r="P12" s="528"/>
      <c r="Q12" s="526"/>
      <c r="R12" s="528"/>
      <c r="S12" s="526"/>
      <c r="T12" s="528"/>
      <c r="U12" s="526"/>
      <c r="V12" s="528"/>
      <c r="W12" s="526"/>
      <c r="X12" s="528"/>
      <c r="Y12" s="526"/>
      <c r="Z12" s="528"/>
      <c r="AA12" s="526"/>
      <c r="AB12" s="528"/>
      <c r="AC12" s="526"/>
      <c r="AD12" s="528"/>
      <c r="AE12" s="528"/>
      <c r="AF12" s="526"/>
      <c r="AH12" s="522" t="s">
        <v>257</v>
      </c>
    </row>
    <row r="13" spans="2:34" ht="27.75" customHeight="1">
      <c r="B13" s="1288" t="s">
        <v>258</v>
      </c>
      <c r="C13" s="1290" t="s">
        <v>4</v>
      </c>
      <c r="D13" s="1291"/>
      <c r="E13" s="1290" t="s">
        <v>259</v>
      </c>
      <c r="F13" s="1294"/>
      <c r="G13" s="1283" t="s">
        <v>260</v>
      </c>
      <c r="H13" s="1284"/>
      <c r="I13" s="1283" t="s">
        <v>261</v>
      </c>
      <c r="J13" s="1284"/>
      <c r="K13" s="1283" t="s">
        <v>262</v>
      </c>
      <c r="L13" s="1284"/>
      <c r="M13" s="1283" t="s">
        <v>263</v>
      </c>
      <c r="N13" s="1284"/>
      <c r="O13" s="1283" t="s">
        <v>264</v>
      </c>
      <c r="P13" s="1284"/>
      <c r="Q13" s="1283" t="s">
        <v>265</v>
      </c>
      <c r="R13" s="1284"/>
      <c r="S13" s="1283" t="s">
        <v>266</v>
      </c>
      <c r="T13" s="1284"/>
      <c r="U13" s="1283" t="s">
        <v>267</v>
      </c>
      <c r="V13" s="1284"/>
      <c r="W13" s="1283" t="s">
        <v>268</v>
      </c>
      <c r="X13" s="1284"/>
      <c r="Y13" s="1272" t="s">
        <v>269</v>
      </c>
      <c r="Z13" s="1273"/>
      <c r="AA13" s="1272" t="s">
        <v>270</v>
      </c>
      <c r="AB13" s="1273"/>
      <c r="AC13" s="1274" t="s">
        <v>299</v>
      </c>
      <c r="AD13" s="1275"/>
      <c r="AE13" s="1276" t="s">
        <v>206</v>
      </c>
      <c r="AF13" s="1278" t="s">
        <v>272</v>
      </c>
      <c r="AH13" s="522" t="s">
        <v>273</v>
      </c>
    </row>
    <row r="14" spans="2:34" ht="51" customHeight="1" thickBot="1">
      <c r="B14" s="1289"/>
      <c r="C14" s="1292"/>
      <c r="D14" s="1293"/>
      <c r="E14" s="534" t="s">
        <v>274</v>
      </c>
      <c r="F14" s="535" t="s">
        <v>275</v>
      </c>
      <c r="G14" s="536" t="s">
        <v>276</v>
      </c>
      <c r="H14" s="537" t="s">
        <v>209</v>
      </c>
      <c r="I14" s="538" t="s">
        <v>276</v>
      </c>
      <c r="J14" s="539" t="s">
        <v>209</v>
      </c>
      <c r="K14" s="536" t="s">
        <v>276</v>
      </c>
      <c r="L14" s="539" t="s">
        <v>209</v>
      </c>
      <c r="M14" s="536" t="s">
        <v>276</v>
      </c>
      <c r="N14" s="537" t="s">
        <v>209</v>
      </c>
      <c r="O14" s="538" t="s">
        <v>276</v>
      </c>
      <c r="P14" s="539" t="s">
        <v>209</v>
      </c>
      <c r="Q14" s="536" t="s">
        <v>276</v>
      </c>
      <c r="R14" s="539" t="s">
        <v>209</v>
      </c>
      <c r="S14" s="536" t="s">
        <v>276</v>
      </c>
      <c r="T14" s="537" t="s">
        <v>209</v>
      </c>
      <c r="U14" s="538" t="s">
        <v>276</v>
      </c>
      <c r="V14" s="537" t="s">
        <v>209</v>
      </c>
      <c r="W14" s="538" t="s">
        <v>276</v>
      </c>
      <c r="X14" s="537" t="s">
        <v>209</v>
      </c>
      <c r="Y14" s="538" t="s">
        <v>276</v>
      </c>
      <c r="Z14" s="539" t="s">
        <v>209</v>
      </c>
      <c r="AA14" s="536" t="s">
        <v>276</v>
      </c>
      <c r="AB14" s="537" t="s">
        <v>209</v>
      </c>
      <c r="AC14" s="538" t="s">
        <v>276</v>
      </c>
      <c r="AD14" s="539" t="s">
        <v>209</v>
      </c>
      <c r="AE14" s="1277"/>
      <c r="AF14" s="1279"/>
    </row>
    <row r="15" spans="2:34" ht="18" customHeight="1">
      <c r="B15" s="540" t="s">
        <v>300</v>
      </c>
      <c r="C15" s="1280" t="s">
        <v>301</v>
      </c>
      <c r="D15" s="1281"/>
      <c r="E15" s="541">
        <v>39923</v>
      </c>
      <c r="F15" s="542" t="s">
        <v>254</v>
      </c>
      <c r="G15" s="543">
        <v>1</v>
      </c>
      <c r="H15" s="544" t="str">
        <f t="shared" ref="H15:H29" si="0">IF($E15=0,"－",IF(DATE(2016,3,31)&gt;=$E15,"○","×"))</f>
        <v>○</v>
      </c>
      <c r="I15" s="545">
        <v>1</v>
      </c>
      <c r="J15" s="546" t="str">
        <f t="shared" ref="J15:J29" si="1">IF($E15=0,"－",IF(DATE(2016,4,30)&gt;=$E15,"○","×"))</f>
        <v>○</v>
      </c>
      <c r="K15" s="543">
        <v>1</v>
      </c>
      <c r="L15" s="546" t="str">
        <f t="shared" ref="L15:L29" si="2">IF($E15=0,"－",IF(DATE(2016,5,31)&gt;=$E15,"○","×"))</f>
        <v>○</v>
      </c>
      <c r="M15" s="543">
        <v>1</v>
      </c>
      <c r="N15" s="544" t="str">
        <f t="shared" ref="N15:N29" si="3">IF($E15=0,"－",IF(DATE(2016,6,30)&gt;=$E15,"○","×"))</f>
        <v>○</v>
      </c>
      <c r="O15" s="545">
        <v>1</v>
      </c>
      <c r="P15" s="546" t="str">
        <f t="shared" ref="P15:P29" si="4">IF($E15=0,"－",IF(DATE(2016,7,31)&gt;=$E15,"○","×"))</f>
        <v>○</v>
      </c>
      <c r="Q15" s="543">
        <v>1</v>
      </c>
      <c r="R15" s="546" t="str">
        <f t="shared" ref="R15:R29" si="5">IF($E15=0,"－",IF(DATE(2016,8,31)&gt;=$E15,"○","×"))</f>
        <v>○</v>
      </c>
      <c r="S15" s="543">
        <v>1</v>
      </c>
      <c r="T15" s="544" t="str">
        <f t="shared" ref="T15:T29" si="6">IF($E15=0,"－",IF(DATE(2016,9,30)&gt;=$E15,"○","×"))</f>
        <v>○</v>
      </c>
      <c r="U15" s="545">
        <v>1</v>
      </c>
      <c r="V15" s="544" t="str">
        <f t="shared" ref="V15:V29" si="7">IF($E15=0,"－",IF(DATE(2016,10,31)&gt;=$E15,"○","×"))</f>
        <v>○</v>
      </c>
      <c r="W15" s="545">
        <v>1</v>
      </c>
      <c r="X15" s="544" t="str">
        <f t="shared" ref="X15:X29" si="8">IF($E15=0,"－",IF(DATE(2016,11,30)&gt;=$E15,"○","×"))</f>
        <v>○</v>
      </c>
      <c r="Y15" s="545">
        <v>1</v>
      </c>
      <c r="Z15" s="546" t="str">
        <f t="shared" ref="Z15:Z29" si="9">IF($E15=0,"－",IF(DATE(2016,12,31)&gt;=$E15,"○","×"))</f>
        <v>○</v>
      </c>
      <c r="AA15" s="543">
        <v>1</v>
      </c>
      <c r="AB15" s="544" t="str">
        <f t="shared" ref="AB15:AB29" si="10">IF($E15=0,"－",IF(DATE(2017,1,31)&gt;=$E15,"○","×"))</f>
        <v>○</v>
      </c>
      <c r="AC15" s="545"/>
      <c r="AD15" s="546" t="str">
        <f t="shared" ref="AD15:AD29" si="11">IF($E15=0,"－",IF(DATE(2012,2,29)&gt;=$E15,"○","×"))</f>
        <v>○</v>
      </c>
      <c r="AE15" s="547"/>
      <c r="AF15" s="1282"/>
      <c r="AG15" s="548"/>
    </row>
    <row r="16" spans="2:34" ht="18" customHeight="1">
      <c r="B16" s="549" t="s">
        <v>300</v>
      </c>
      <c r="C16" s="1265" t="s">
        <v>302</v>
      </c>
      <c r="D16" s="1266"/>
      <c r="E16" s="550">
        <v>42248</v>
      </c>
      <c r="F16" s="551" t="s">
        <v>254</v>
      </c>
      <c r="G16" s="552">
        <v>0.8</v>
      </c>
      <c r="H16" s="544" t="str">
        <f t="shared" si="0"/>
        <v>○</v>
      </c>
      <c r="I16" s="553">
        <v>0.8</v>
      </c>
      <c r="J16" s="546" t="str">
        <f t="shared" si="1"/>
        <v>○</v>
      </c>
      <c r="K16" s="552">
        <v>0.8</v>
      </c>
      <c r="L16" s="546" t="str">
        <f t="shared" si="2"/>
        <v>○</v>
      </c>
      <c r="M16" s="552">
        <v>0.8</v>
      </c>
      <c r="N16" s="544" t="str">
        <f t="shared" si="3"/>
        <v>○</v>
      </c>
      <c r="O16" s="553">
        <v>0.8</v>
      </c>
      <c r="P16" s="546" t="str">
        <f t="shared" si="4"/>
        <v>○</v>
      </c>
      <c r="Q16" s="552">
        <v>0.8</v>
      </c>
      <c r="R16" s="546" t="str">
        <f t="shared" si="5"/>
        <v>○</v>
      </c>
      <c r="S16" s="552">
        <v>0.8</v>
      </c>
      <c r="T16" s="544" t="str">
        <f t="shared" si="6"/>
        <v>○</v>
      </c>
      <c r="U16" s="553">
        <v>0.8</v>
      </c>
      <c r="V16" s="544" t="str">
        <f t="shared" si="7"/>
        <v>○</v>
      </c>
      <c r="W16" s="553">
        <v>0.8</v>
      </c>
      <c r="X16" s="544" t="str">
        <f t="shared" si="8"/>
        <v>○</v>
      </c>
      <c r="Y16" s="553">
        <v>0.8</v>
      </c>
      <c r="Z16" s="546" t="str">
        <f t="shared" si="9"/>
        <v>○</v>
      </c>
      <c r="AA16" s="552">
        <v>0.8</v>
      </c>
      <c r="AB16" s="544" t="str">
        <f t="shared" si="10"/>
        <v>○</v>
      </c>
      <c r="AC16" s="553"/>
      <c r="AD16" s="554" t="str">
        <f t="shared" si="11"/>
        <v>×</v>
      </c>
      <c r="AE16" s="547"/>
      <c r="AF16" s="1282"/>
      <c r="AG16" s="548"/>
    </row>
    <row r="17" spans="2:33" ht="18" customHeight="1">
      <c r="B17" s="549" t="s">
        <v>300</v>
      </c>
      <c r="C17" s="1265" t="s">
        <v>303</v>
      </c>
      <c r="D17" s="1266"/>
      <c r="E17" s="555"/>
      <c r="F17" s="551" t="s">
        <v>304</v>
      </c>
      <c r="G17" s="552">
        <v>0.5</v>
      </c>
      <c r="H17" s="544" t="str">
        <f t="shared" si="0"/>
        <v>－</v>
      </c>
      <c r="I17" s="553">
        <v>0.5</v>
      </c>
      <c r="J17" s="546" t="str">
        <f t="shared" si="1"/>
        <v>－</v>
      </c>
      <c r="K17" s="552">
        <v>0.5</v>
      </c>
      <c r="L17" s="546" t="str">
        <f t="shared" si="2"/>
        <v>－</v>
      </c>
      <c r="M17" s="552">
        <v>0.5</v>
      </c>
      <c r="N17" s="544" t="str">
        <f t="shared" si="3"/>
        <v>－</v>
      </c>
      <c r="O17" s="553">
        <v>0.5</v>
      </c>
      <c r="P17" s="546" t="str">
        <f t="shared" si="4"/>
        <v>－</v>
      </c>
      <c r="Q17" s="552">
        <v>0.5</v>
      </c>
      <c r="R17" s="546" t="str">
        <f t="shared" si="5"/>
        <v>－</v>
      </c>
      <c r="S17" s="552">
        <v>0.5</v>
      </c>
      <c r="T17" s="544" t="str">
        <f t="shared" si="6"/>
        <v>－</v>
      </c>
      <c r="U17" s="553">
        <v>0.5</v>
      </c>
      <c r="V17" s="544" t="str">
        <f t="shared" si="7"/>
        <v>－</v>
      </c>
      <c r="W17" s="553">
        <v>0.5</v>
      </c>
      <c r="X17" s="544" t="str">
        <f t="shared" si="8"/>
        <v>－</v>
      </c>
      <c r="Y17" s="553">
        <v>0.5</v>
      </c>
      <c r="Z17" s="546" t="str">
        <f t="shared" si="9"/>
        <v>－</v>
      </c>
      <c r="AA17" s="552">
        <v>0.5</v>
      </c>
      <c r="AB17" s="544" t="str">
        <f t="shared" si="10"/>
        <v>－</v>
      </c>
      <c r="AC17" s="553"/>
      <c r="AD17" s="554" t="str">
        <f t="shared" si="11"/>
        <v>－</v>
      </c>
      <c r="AE17" s="547"/>
      <c r="AF17" s="1282"/>
      <c r="AG17" s="548"/>
    </row>
    <row r="18" spans="2:33" ht="18" customHeight="1">
      <c r="B18" s="549" t="s">
        <v>300</v>
      </c>
      <c r="C18" s="1265" t="s">
        <v>305</v>
      </c>
      <c r="D18" s="1266"/>
      <c r="E18" s="555"/>
      <c r="F18" s="551" t="s">
        <v>304</v>
      </c>
      <c r="G18" s="552">
        <v>0.25</v>
      </c>
      <c r="H18" s="544" t="str">
        <f t="shared" si="0"/>
        <v>－</v>
      </c>
      <c r="I18" s="553">
        <v>0.25</v>
      </c>
      <c r="J18" s="546" t="str">
        <f t="shared" si="1"/>
        <v>－</v>
      </c>
      <c r="K18" s="552">
        <v>0.25</v>
      </c>
      <c r="L18" s="546" t="str">
        <f t="shared" si="2"/>
        <v>－</v>
      </c>
      <c r="M18" s="552">
        <v>0.25</v>
      </c>
      <c r="N18" s="544" t="str">
        <f t="shared" si="3"/>
        <v>－</v>
      </c>
      <c r="O18" s="553">
        <v>0.25</v>
      </c>
      <c r="P18" s="546" t="str">
        <f t="shared" si="4"/>
        <v>－</v>
      </c>
      <c r="Q18" s="552"/>
      <c r="R18" s="546" t="str">
        <f t="shared" si="5"/>
        <v>－</v>
      </c>
      <c r="S18" s="552"/>
      <c r="T18" s="544" t="str">
        <f t="shared" si="6"/>
        <v>－</v>
      </c>
      <c r="U18" s="553"/>
      <c r="V18" s="544" t="str">
        <f t="shared" si="7"/>
        <v>－</v>
      </c>
      <c r="W18" s="553"/>
      <c r="X18" s="544" t="str">
        <f t="shared" si="8"/>
        <v>－</v>
      </c>
      <c r="Y18" s="553"/>
      <c r="Z18" s="546" t="str">
        <f t="shared" si="9"/>
        <v>－</v>
      </c>
      <c r="AA18" s="552"/>
      <c r="AB18" s="544" t="str">
        <f t="shared" si="10"/>
        <v>－</v>
      </c>
      <c r="AC18" s="553"/>
      <c r="AD18" s="554" t="str">
        <f t="shared" si="11"/>
        <v>－</v>
      </c>
      <c r="AE18" s="547"/>
      <c r="AF18" s="1282"/>
      <c r="AG18" s="548"/>
    </row>
    <row r="19" spans="2:33" ht="18" customHeight="1">
      <c r="B19" s="549" t="s">
        <v>300</v>
      </c>
      <c r="C19" s="1265" t="s">
        <v>306</v>
      </c>
      <c r="D19" s="1266"/>
      <c r="E19" s="555"/>
      <c r="F19" s="551" t="s">
        <v>304</v>
      </c>
      <c r="G19" s="552"/>
      <c r="H19" s="544" t="str">
        <f t="shared" si="0"/>
        <v>－</v>
      </c>
      <c r="I19" s="553"/>
      <c r="J19" s="546" t="str">
        <f t="shared" si="1"/>
        <v>－</v>
      </c>
      <c r="K19" s="552"/>
      <c r="L19" s="546" t="str">
        <f t="shared" si="2"/>
        <v>－</v>
      </c>
      <c r="M19" s="552">
        <v>0.5</v>
      </c>
      <c r="N19" s="544" t="str">
        <f t="shared" si="3"/>
        <v>－</v>
      </c>
      <c r="O19" s="553">
        <v>0.5</v>
      </c>
      <c r="P19" s="546" t="str">
        <f t="shared" si="4"/>
        <v>－</v>
      </c>
      <c r="Q19" s="552">
        <v>0.5</v>
      </c>
      <c r="R19" s="546" t="str">
        <f t="shared" si="5"/>
        <v>－</v>
      </c>
      <c r="S19" s="552">
        <v>0.5</v>
      </c>
      <c r="T19" s="544" t="str">
        <f t="shared" si="6"/>
        <v>－</v>
      </c>
      <c r="U19" s="553">
        <v>0.5</v>
      </c>
      <c r="V19" s="544" t="str">
        <f t="shared" si="7"/>
        <v>－</v>
      </c>
      <c r="W19" s="553">
        <v>0.5</v>
      </c>
      <c r="X19" s="544" t="str">
        <f t="shared" si="8"/>
        <v>－</v>
      </c>
      <c r="Y19" s="553">
        <v>0.5</v>
      </c>
      <c r="Z19" s="546" t="str">
        <f t="shared" si="9"/>
        <v>－</v>
      </c>
      <c r="AA19" s="552">
        <v>0.5</v>
      </c>
      <c r="AB19" s="544" t="str">
        <f t="shared" si="10"/>
        <v>－</v>
      </c>
      <c r="AC19" s="553"/>
      <c r="AD19" s="554" t="str">
        <f t="shared" si="11"/>
        <v>－</v>
      </c>
      <c r="AE19" s="547"/>
      <c r="AF19" s="1282"/>
      <c r="AG19" s="548"/>
    </row>
    <row r="20" spans="2:33" ht="18" customHeight="1">
      <c r="B20" s="549" t="s">
        <v>300</v>
      </c>
      <c r="C20" s="1265" t="s">
        <v>307</v>
      </c>
      <c r="D20" s="1266"/>
      <c r="E20" s="555"/>
      <c r="F20" s="551" t="s">
        <v>304</v>
      </c>
      <c r="G20" s="552"/>
      <c r="H20" s="544" t="str">
        <f t="shared" si="0"/>
        <v>－</v>
      </c>
      <c r="I20" s="553"/>
      <c r="J20" s="546" t="str">
        <f t="shared" si="1"/>
        <v>－</v>
      </c>
      <c r="K20" s="552"/>
      <c r="L20" s="546" t="str">
        <f t="shared" si="2"/>
        <v>－</v>
      </c>
      <c r="M20" s="552"/>
      <c r="N20" s="544" t="str">
        <f t="shared" si="3"/>
        <v>－</v>
      </c>
      <c r="O20" s="553">
        <v>0.25</v>
      </c>
      <c r="P20" s="546" t="str">
        <f t="shared" si="4"/>
        <v>－</v>
      </c>
      <c r="Q20" s="552">
        <v>0.25</v>
      </c>
      <c r="R20" s="546" t="str">
        <f t="shared" si="5"/>
        <v>－</v>
      </c>
      <c r="S20" s="552">
        <v>0.25</v>
      </c>
      <c r="T20" s="544" t="str">
        <f t="shared" si="6"/>
        <v>－</v>
      </c>
      <c r="U20" s="553">
        <v>0.25</v>
      </c>
      <c r="V20" s="544" t="str">
        <f t="shared" si="7"/>
        <v>－</v>
      </c>
      <c r="W20" s="553">
        <v>0.25</v>
      </c>
      <c r="X20" s="544" t="str">
        <f t="shared" si="8"/>
        <v>－</v>
      </c>
      <c r="Y20" s="553">
        <v>0.25</v>
      </c>
      <c r="Z20" s="546" t="str">
        <f t="shared" si="9"/>
        <v>－</v>
      </c>
      <c r="AA20" s="552">
        <v>0.25</v>
      </c>
      <c r="AB20" s="544" t="str">
        <f t="shared" si="10"/>
        <v>－</v>
      </c>
      <c r="AC20" s="553"/>
      <c r="AD20" s="554" t="str">
        <f t="shared" si="11"/>
        <v>－</v>
      </c>
      <c r="AE20" s="547"/>
      <c r="AF20" s="1282"/>
      <c r="AG20" s="548"/>
    </row>
    <row r="21" spans="2:33" ht="18" customHeight="1">
      <c r="B21" s="549"/>
      <c r="C21" s="1265"/>
      <c r="D21" s="1266"/>
      <c r="E21" s="556"/>
      <c r="F21" s="551"/>
      <c r="G21" s="552"/>
      <c r="H21" s="544" t="str">
        <f t="shared" si="0"/>
        <v>－</v>
      </c>
      <c r="I21" s="553"/>
      <c r="J21" s="546" t="str">
        <f t="shared" si="1"/>
        <v>－</v>
      </c>
      <c r="K21" s="552"/>
      <c r="L21" s="546" t="str">
        <f t="shared" si="2"/>
        <v>－</v>
      </c>
      <c r="M21" s="552"/>
      <c r="N21" s="544" t="str">
        <f t="shared" si="3"/>
        <v>－</v>
      </c>
      <c r="O21" s="553"/>
      <c r="P21" s="546" t="str">
        <f t="shared" si="4"/>
        <v>－</v>
      </c>
      <c r="Q21" s="552"/>
      <c r="R21" s="546" t="str">
        <f t="shared" si="5"/>
        <v>－</v>
      </c>
      <c r="S21" s="552"/>
      <c r="T21" s="544" t="str">
        <f t="shared" si="6"/>
        <v>－</v>
      </c>
      <c r="U21" s="553"/>
      <c r="V21" s="544" t="str">
        <f t="shared" si="7"/>
        <v>－</v>
      </c>
      <c r="W21" s="553"/>
      <c r="X21" s="544" t="str">
        <f t="shared" si="8"/>
        <v>－</v>
      </c>
      <c r="Y21" s="553"/>
      <c r="Z21" s="546" t="str">
        <f t="shared" si="9"/>
        <v>－</v>
      </c>
      <c r="AA21" s="552"/>
      <c r="AB21" s="544" t="str">
        <f t="shared" si="10"/>
        <v>－</v>
      </c>
      <c r="AC21" s="553"/>
      <c r="AD21" s="554" t="str">
        <f t="shared" si="11"/>
        <v>－</v>
      </c>
      <c r="AE21" s="547"/>
      <c r="AF21" s="1282"/>
      <c r="AG21" s="548"/>
    </row>
    <row r="22" spans="2:33" ht="18" customHeight="1">
      <c r="B22" s="549"/>
      <c r="C22" s="1265"/>
      <c r="D22" s="1266"/>
      <c r="E22" s="556"/>
      <c r="F22" s="551"/>
      <c r="G22" s="552"/>
      <c r="H22" s="544" t="str">
        <f t="shared" si="0"/>
        <v>－</v>
      </c>
      <c r="I22" s="553"/>
      <c r="J22" s="546" t="str">
        <f t="shared" si="1"/>
        <v>－</v>
      </c>
      <c r="K22" s="552"/>
      <c r="L22" s="546" t="str">
        <f t="shared" si="2"/>
        <v>－</v>
      </c>
      <c r="M22" s="552"/>
      <c r="N22" s="544" t="str">
        <f t="shared" si="3"/>
        <v>－</v>
      </c>
      <c r="O22" s="553"/>
      <c r="P22" s="546" t="str">
        <f t="shared" si="4"/>
        <v>－</v>
      </c>
      <c r="Q22" s="552"/>
      <c r="R22" s="546" t="str">
        <f t="shared" si="5"/>
        <v>－</v>
      </c>
      <c r="S22" s="552"/>
      <c r="T22" s="544" t="str">
        <f t="shared" si="6"/>
        <v>－</v>
      </c>
      <c r="U22" s="553"/>
      <c r="V22" s="544" t="str">
        <f t="shared" si="7"/>
        <v>－</v>
      </c>
      <c r="W22" s="553"/>
      <c r="X22" s="544" t="str">
        <f t="shared" si="8"/>
        <v>－</v>
      </c>
      <c r="Y22" s="553"/>
      <c r="Z22" s="546" t="str">
        <f t="shared" si="9"/>
        <v>－</v>
      </c>
      <c r="AA22" s="552"/>
      <c r="AB22" s="544" t="str">
        <f t="shared" si="10"/>
        <v>－</v>
      </c>
      <c r="AC22" s="553"/>
      <c r="AD22" s="554" t="str">
        <f t="shared" si="11"/>
        <v>－</v>
      </c>
      <c r="AE22" s="547"/>
      <c r="AF22" s="1282"/>
      <c r="AG22" s="548"/>
    </row>
    <row r="23" spans="2:33" ht="18" customHeight="1">
      <c r="B23" s="549"/>
      <c r="C23" s="1265"/>
      <c r="D23" s="1266"/>
      <c r="E23" s="556"/>
      <c r="F23" s="551"/>
      <c r="G23" s="552"/>
      <c r="H23" s="544" t="str">
        <f t="shared" si="0"/>
        <v>－</v>
      </c>
      <c r="I23" s="553"/>
      <c r="J23" s="546" t="str">
        <f t="shared" si="1"/>
        <v>－</v>
      </c>
      <c r="K23" s="552"/>
      <c r="L23" s="546" t="str">
        <f t="shared" si="2"/>
        <v>－</v>
      </c>
      <c r="M23" s="552"/>
      <c r="N23" s="544" t="str">
        <f t="shared" si="3"/>
        <v>－</v>
      </c>
      <c r="O23" s="553"/>
      <c r="P23" s="546" t="str">
        <f t="shared" si="4"/>
        <v>－</v>
      </c>
      <c r="Q23" s="552"/>
      <c r="R23" s="546" t="str">
        <f t="shared" si="5"/>
        <v>－</v>
      </c>
      <c r="S23" s="552"/>
      <c r="T23" s="544" t="str">
        <f t="shared" si="6"/>
        <v>－</v>
      </c>
      <c r="U23" s="553"/>
      <c r="V23" s="544" t="str">
        <f t="shared" si="7"/>
        <v>－</v>
      </c>
      <c r="W23" s="553"/>
      <c r="X23" s="544" t="str">
        <f t="shared" si="8"/>
        <v>－</v>
      </c>
      <c r="Y23" s="553"/>
      <c r="Z23" s="546" t="str">
        <f t="shared" si="9"/>
        <v>－</v>
      </c>
      <c r="AA23" s="552"/>
      <c r="AB23" s="544" t="str">
        <f t="shared" si="10"/>
        <v>－</v>
      </c>
      <c r="AC23" s="553"/>
      <c r="AD23" s="554" t="str">
        <f t="shared" si="11"/>
        <v>－</v>
      </c>
      <c r="AE23" s="547"/>
      <c r="AF23" s="1282"/>
      <c r="AG23" s="548"/>
    </row>
    <row r="24" spans="2:33" ht="18" customHeight="1">
      <c r="B24" s="549"/>
      <c r="C24" s="1265"/>
      <c r="D24" s="1266"/>
      <c r="E24" s="557"/>
      <c r="F24" s="551"/>
      <c r="G24" s="552"/>
      <c r="H24" s="544" t="str">
        <f t="shared" si="0"/>
        <v>－</v>
      </c>
      <c r="I24" s="553"/>
      <c r="J24" s="546" t="str">
        <f t="shared" si="1"/>
        <v>－</v>
      </c>
      <c r="K24" s="552"/>
      <c r="L24" s="546" t="str">
        <f t="shared" si="2"/>
        <v>－</v>
      </c>
      <c r="M24" s="552"/>
      <c r="N24" s="544" t="str">
        <f t="shared" si="3"/>
        <v>－</v>
      </c>
      <c r="O24" s="553"/>
      <c r="P24" s="546" t="str">
        <f t="shared" si="4"/>
        <v>－</v>
      </c>
      <c r="Q24" s="552"/>
      <c r="R24" s="546" t="str">
        <f t="shared" si="5"/>
        <v>－</v>
      </c>
      <c r="S24" s="552"/>
      <c r="T24" s="544" t="str">
        <f t="shared" si="6"/>
        <v>－</v>
      </c>
      <c r="U24" s="553"/>
      <c r="V24" s="544" t="str">
        <f t="shared" si="7"/>
        <v>－</v>
      </c>
      <c r="W24" s="553"/>
      <c r="X24" s="544" t="str">
        <f t="shared" si="8"/>
        <v>－</v>
      </c>
      <c r="Y24" s="553"/>
      <c r="Z24" s="546" t="str">
        <f t="shared" si="9"/>
        <v>－</v>
      </c>
      <c r="AA24" s="552"/>
      <c r="AB24" s="544" t="str">
        <f t="shared" si="10"/>
        <v>－</v>
      </c>
      <c r="AC24" s="553"/>
      <c r="AD24" s="554" t="str">
        <f t="shared" si="11"/>
        <v>－</v>
      </c>
      <c r="AE24" s="547"/>
      <c r="AF24" s="1282"/>
      <c r="AG24" s="548"/>
    </row>
    <row r="25" spans="2:33" ht="18" customHeight="1">
      <c r="B25" s="549"/>
      <c r="C25" s="1265"/>
      <c r="D25" s="1266"/>
      <c r="E25" s="557"/>
      <c r="F25" s="551"/>
      <c r="G25" s="552"/>
      <c r="H25" s="544" t="str">
        <f t="shared" si="0"/>
        <v>－</v>
      </c>
      <c r="I25" s="553"/>
      <c r="J25" s="546" t="str">
        <f t="shared" si="1"/>
        <v>－</v>
      </c>
      <c r="K25" s="552"/>
      <c r="L25" s="546" t="str">
        <f t="shared" si="2"/>
        <v>－</v>
      </c>
      <c r="M25" s="552"/>
      <c r="N25" s="544" t="str">
        <f t="shared" si="3"/>
        <v>－</v>
      </c>
      <c r="O25" s="553"/>
      <c r="P25" s="546" t="str">
        <f t="shared" si="4"/>
        <v>－</v>
      </c>
      <c r="Q25" s="552"/>
      <c r="R25" s="546" t="str">
        <f t="shared" si="5"/>
        <v>－</v>
      </c>
      <c r="S25" s="552"/>
      <c r="T25" s="544" t="str">
        <f t="shared" si="6"/>
        <v>－</v>
      </c>
      <c r="U25" s="553"/>
      <c r="V25" s="544" t="str">
        <f t="shared" si="7"/>
        <v>－</v>
      </c>
      <c r="W25" s="553"/>
      <c r="X25" s="544" t="str">
        <f t="shared" si="8"/>
        <v>－</v>
      </c>
      <c r="Y25" s="553"/>
      <c r="Z25" s="546" t="str">
        <f t="shared" si="9"/>
        <v>－</v>
      </c>
      <c r="AA25" s="552"/>
      <c r="AB25" s="544" t="str">
        <f t="shared" si="10"/>
        <v>－</v>
      </c>
      <c r="AC25" s="553"/>
      <c r="AD25" s="554" t="str">
        <f t="shared" si="11"/>
        <v>－</v>
      </c>
      <c r="AE25" s="547"/>
      <c r="AF25" s="1282"/>
      <c r="AG25" s="548"/>
    </row>
    <row r="26" spans="2:33" ht="18" customHeight="1">
      <c r="B26" s="549"/>
      <c r="C26" s="1265"/>
      <c r="D26" s="1266"/>
      <c r="E26" s="557"/>
      <c r="F26" s="551"/>
      <c r="G26" s="552"/>
      <c r="H26" s="544" t="str">
        <f t="shared" si="0"/>
        <v>－</v>
      </c>
      <c r="I26" s="553"/>
      <c r="J26" s="546" t="str">
        <f t="shared" si="1"/>
        <v>－</v>
      </c>
      <c r="K26" s="552"/>
      <c r="L26" s="546" t="str">
        <f t="shared" si="2"/>
        <v>－</v>
      </c>
      <c r="M26" s="552"/>
      <c r="N26" s="544" t="str">
        <f t="shared" si="3"/>
        <v>－</v>
      </c>
      <c r="O26" s="553"/>
      <c r="P26" s="546" t="str">
        <f t="shared" si="4"/>
        <v>－</v>
      </c>
      <c r="Q26" s="552"/>
      <c r="R26" s="546" t="str">
        <f t="shared" si="5"/>
        <v>－</v>
      </c>
      <c r="S26" s="552"/>
      <c r="T26" s="544" t="str">
        <f t="shared" si="6"/>
        <v>－</v>
      </c>
      <c r="U26" s="553"/>
      <c r="V26" s="544" t="str">
        <f t="shared" si="7"/>
        <v>－</v>
      </c>
      <c r="W26" s="553"/>
      <c r="X26" s="544" t="str">
        <f t="shared" si="8"/>
        <v>－</v>
      </c>
      <c r="Y26" s="553"/>
      <c r="Z26" s="546" t="str">
        <f t="shared" si="9"/>
        <v>－</v>
      </c>
      <c r="AA26" s="552"/>
      <c r="AB26" s="544" t="str">
        <f t="shared" si="10"/>
        <v>－</v>
      </c>
      <c r="AC26" s="553"/>
      <c r="AD26" s="554" t="str">
        <f t="shared" si="11"/>
        <v>－</v>
      </c>
      <c r="AE26" s="547"/>
      <c r="AF26" s="1282"/>
      <c r="AG26" s="548"/>
    </row>
    <row r="27" spans="2:33" ht="18" customHeight="1">
      <c r="B27" s="549"/>
      <c r="C27" s="1265"/>
      <c r="D27" s="1266"/>
      <c r="E27" s="557"/>
      <c r="F27" s="551"/>
      <c r="G27" s="552"/>
      <c r="H27" s="544" t="str">
        <f t="shared" si="0"/>
        <v>－</v>
      </c>
      <c r="I27" s="553"/>
      <c r="J27" s="546" t="str">
        <f t="shared" si="1"/>
        <v>－</v>
      </c>
      <c r="K27" s="552"/>
      <c r="L27" s="546" t="str">
        <f t="shared" si="2"/>
        <v>－</v>
      </c>
      <c r="M27" s="552"/>
      <c r="N27" s="544" t="str">
        <f t="shared" si="3"/>
        <v>－</v>
      </c>
      <c r="O27" s="553"/>
      <c r="P27" s="546" t="str">
        <f t="shared" si="4"/>
        <v>－</v>
      </c>
      <c r="Q27" s="552"/>
      <c r="R27" s="546" t="str">
        <f t="shared" si="5"/>
        <v>－</v>
      </c>
      <c r="S27" s="552"/>
      <c r="T27" s="544" t="str">
        <f t="shared" si="6"/>
        <v>－</v>
      </c>
      <c r="U27" s="553"/>
      <c r="V27" s="544" t="str">
        <f t="shared" si="7"/>
        <v>－</v>
      </c>
      <c r="W27" s="553"/>
      <c r="X27" s="544" t="str">
        <f t="shared" si="8"/>
        <v>－</v>
      </c>
      <c r="Y27" s="553"/>
      <c r="Z27" s="546" t="str">
        <f t="shared" si="9"/>
        <v>－</v>
      </c>
      <c r="AA27" s="552"/>
      <c r="AB27" s="544" t="str">
        <f t="shared" si="10"/>
        <v>－</v>
      </c>
      <c r="AC27" s="553"/>
      <c r="AD27" s="554" t="str">
        <f t="shared" si="11"/>
        <v>－</v>
      </c>
      <c r="AE27" s="547"/>
      <c r="AF27" s="1282"/>
      <c r="AG27" s="548"/>
    </row>
    <row r="28" spans="2:33" ht="18" customHeight="1">
      <c r="B28" s="549"/>
      <c r="C28" s="1265"/>
      <c r="D28" s="1266"/>
      <c r="E28" s="557"/>
      <c r="F28" s="551"/>
      <c r="G28" s="552"/>
      <c r="H28" s="544" t="str">
        <f t="shared" si="0"/>
        <v>－</v>
      </c>
      <c r="I28" s="553"/>
      <c r="J28" s="546" t="str">
        <f t="shared" si="1"/>
        <v>－</v>
      </c>
      <c r="K28" s="552"/>
      <c r="L28" s="546" t="str">
        <f t="shared" si="2"/>
        <v>－</v>
      </c>
      <c r="M28" s="552"/>
      <c r="N28" s="544" t="str">
        <f t="shared" si="3"/>
        <v>－</v>
      </c>
      <c r="O28" s="553"/>
      <c r="P28" s="546" t="str">
        <f t="shared" si="4"/>
        <v>－</v>
      </c>
      <c r="Q28" s="552"/>
      <c r="R28" s="546" t="str">
        <f t="shared" si="5"/>
        <v>－</v>
      </c>
      <c r="S28" s="552"/>
      <c r="T28" s="544" t="str">
        <f t="shared" si="6"/>
        <v>－</v>
      </c>
      <c r="U28" s="553"/>
      <c r="V28" s="544" t="str">
        <f t="shared" si="7"/>
        <v>－</v>
      </c>
      <c r="W28" s="553"/>
      <c r="X28" s="544" t="str">
        <f t="shared" si="8"/>
        <v>－</v>
      </c>
      <c r="Y28" s="553"/>
      <c r="Z28" s="546" t="str">
        <f t="shared" si="9"/>
        <v>－</v>
      </c>
      <c r="AA28" s="552"/>
      <c r="AB28" s="544" t="str">
        <f t="shared" si="10"/>
        <v>－</v>
      </c>
      <c r="AC28" s="553"/>
      <c r="AD28" s="554" t="str">
        <f t="shared" si="11"/>
        <v>－</v>
      </c>
      <c r="AE28" s="547"/>
      <c r="AF28" s="1282"/>
      <c r="AG28" s="548"/>
    </row>
    <row r="29" spans="2:33" ht="18" customHeight="1" thickBot="1">
      <c r="B29" s="558"/>
      <c r="C29" s="1267"/>
      <c r="D29" s="1268"/>
      <c r="E29" s="559"/>
      <c r="F29" s="560"/>
      <c r="G29" s="561"/>
      <c r="H29" s="544" t="str">
        <f t="shared" si="0"/>
        <v>－</v>
      </c>
      <c r="I29" s="562"/>
      <c r="J29" s="546" t="str">
        <f t="shared" si="1"/>
        <v>－</v>
      </c>
      <c r="K29" s="561"/>
      <c r="L29" s="546" t="str">
        <f t="shared" si="2"/>
        <v>－</v>
      </c>
      <c r="M29" s="561"/>
      <c r="N29" s="544" t="str">
        <f t="shared" si="3"/>
        <v>－</v>
      </c>
      <c r="O29" s="562"/>
      <c r="P29" s="546" t="str">
        <f t="shared" si="4"/>
        <v>－</v>
      </c>
      <c r="Q29" s="561"/>
      <c r="R29" s="546" t="str">
        <f t="shared" si="5"/>
        <v>－</v>
      </c>
      <c r="S29" s="561"/>
      <c r="T29" s="544" t="str">
        <f t="shared" si="6"/>
        <v>－</v>
      </c>
      <c r="U29" s="562"/>
      <c r="V29" s="544" t="str">
        <f t="shared" si="7"/>
        <v>－</v>
      </c>
      <c r="W29" s="562"/>
      <c r="X29" s="544" t="str">
        <f t="shared" si="8"/>
        <v>－</v>
      </c>
      <c r="Y29" s="562"/>
      <c r="Z29" s="546" t="str">
        <f t="shared" si="9"/>
        <v>－</v>
      </c>
      <c r="AA29" s="561"/>
      <c r="AB29" s="544" t="str">
        <f t="shared" si="10"/>
        <v>－</v>
      </c>
      <c r="AC29" s="562"/>
      <c r="AD29" s="563" t="str">
        <f t="shared" si="11"/>
        <v>－</v>
      </c>
      <c r="AE29" s="547"/>
      <c r="AF29" s="1282"/>
      <c r="AG29" s="548"/>
    </row>
    <row r="30" spans="2:33" ht="35.25" customHeight="1" thickTop="1">
      <c r="B30" s="1269" t="s">
        <v>277</v>
      </c>
      <c r="C30" s="1270"/>
      <c r="D30" s="1270"/>
      <c r="E30" s="1270"/>
      <c r="F30" s="1271"/>
      <c r="G30" s="1261">
        <f>SUM(G15:G29)</f>
        <v>2.5499999999999998</v>
      </c>
      <c r="H30" s="1262"/>
      <c r="I30" s="1263">
        <f>SUM(I15:I29)</f>
        <v>2.5499999999999998</v>
      </c>
      <c r="J30" s="1264"/>
      <c r="K30" s="1261">
        <f>SUM(K15:K29)</f>
        <v>2.5499999999999998</v>
      </c>
      <c r="L30" s="1264"/>
      <c r="M30" s="1261">
        <f>SUM(M15:M29)</f>
        <v>3.05</v>
      </c>
      <c r="N30" s="1262"/>
      <c r="O30" s="1263">
        <f>SUM(O15:O29)</f>
        <v>3.3</v>
      </c>
      <c r="P30" s="1264"/>
      <c r="Q30" s="1261">
        <f>SUM(Q15:Q29)</f>
        <v>3.05</v>
      </c>
      <c r="R30" s="1264"/>
      <c r="S30" s="1261">
        <f>SUM(S15:S29)</f>
        <v>3.05</v>
      </c>
      <c r="T30" s="1262"/>
      <c r="U30" s="1263">
        <f>SUM(U15:U29)</f>
        <v>3.05</v>
      </c>
      <c r="V30" s="1262"/>
      <c r="W30" s="1263">
        <f>SUM(W15:W29)</f>
        <v>3.05</v>
      </c>
      <c r="X30" s="1262"/>
      <c r="Y30" s="1263">
        <f>SUM(Y15:Y29)</f>
        <v>3.05</v>
      </c>
      <c r="Z30" s="1264"/>
      <c r="AA30" s="1261">
        <f>SUM(AA15:AA29)</f>
        <v>3.05</v>
      </c>
      <c r="AB30" s="1262"/>
      <c r="AC30" s="1263">
        <f>SUM(AC15:AC29)</f>
        <v>0</v>
      </c>
      <c r="AD30" s="1264"/>
      <c r="AE30" s="564">
        <f>SUM(G30:AD30)</f>
        <v>32.300000000000004</v>
      </c>
      <c r="AF30" s="565">
        <f>AE30/AE31</f>
        <v>2.936363636363637</v>
      </c>
      <c r="AG30" s="548"/>
    </row>
    <row r="31" spans="2:33" ht="35.25" hidden="1" customHeight="1">
      <c r="B31" s="566"/>
      <c r="C31" s="567"/>
      <c r="D31" s="567"/>
      <c r="E31" s="567"/>
      <c r="F31" s="568"/>
      <c r="G31" s="1258">
        <f>IF(G30&gt;0,1,0)</f>
        <v>1</v>
      </c>
      <c r="H31" s="1259"/>
      <c r="I31" s="1258">
        <f>IF(I30&gt;0,1,0)</f>
        <v>1</v>
      </c>
      <c r="J31" s="1259"/>
      <c r="K31" s="1258">
        <f>IF(K30&gt;0,1,0)</f>
        <v>1</v>
      </c>
      <c r="L31" s="1259"/>
      <c r="M31" s="1258">
        <f>IF(M30&gt;0,1,0)</f>
        <v>1</v>
      </c>
      <c r="N31" s="1259"/>
      <c r="O31" s="1258">
        <f>IF(O30&gt;0,1,0)</f>
        <v>1</v>
      </c>
      <c r="P31" s="1259"/>
      <c r="Q31" s="1258">
        <f>IF(Q30&gt;0,1,0)</f>
        <v>1</v>
      </c>
      <c r="R31" s="1259"/>
      <c r="S31" s="1258">
        <f>IF(S30&gt;0,1,0)</f>
        <v>1</v>
      </c>
      <c r="T31" s="1259"/>
      <c r="U31" s="1258">
        <f>IF(U30&gt;0,1,0)</f>
        <v>1</v>
      </c>
      <c r="V31" s="1259"/>
      <c r="W31" s="1258">
        <f>IF(W30&gt;0,1,0)</f>
        <v>1</v>
      </c>
      <c r="X31" s="1259"/>
      <c r="Y31" s="1258">
        <f>IF(Y30&gt;0,1,0)</f>
        <v>1</v>
      </c>
      <c r="Z31" s="1259"/>
      <c r="AA31" s="1258">
        <f>IF(AA30&gt;0,1,0)</f>
        <v>1</v>
      </c>
      <c r="AB31" s="1259"/>
      <c r="AC31" s="1258">
        <f>IF(AC30&gt;0,1,0)</f>
        <v>0</v>
      </c>
      <c r="AD31" s="1260"/>
      <c r="AE31" s="569">
        <f>SUM(G31:AD31)</f>
        <v>11</v>
      </c>
      <c r="AF31" s="570"/>
      <c r="AG31" s="548"/>
    </row>
    <row r="32" spans="2:33" ht="36" customHeight="1">
      <c r="B32" s="1255" t="s">
        <v>278</v>
      </c>
      <c r="C32" s="1256"/>
      <c r="D32" s="1256"/>
      <c r="E32" s="1256"/>
      <c r="F32" s="1257"/>
      <c r="G32" s="1253">
        <f>SUMPRODUCT(($F$15:$F$29="介護")*(H$15:H$29="○"),(G$15:G$29))</f>
        <v>1.8</v>
      </c>
      <c r="H32" s="1254" t="e">
        <f>SUMIF(G40:G48,"介護",#REF!)</f>
        <v>#REF!</v>
      </c>
      <c r="I32" s="1248">
        <f>SUMPRODUCT(($F$15:$F$29="介護")*(J$15:J$29="○"),(I$15:I$29))</f>
        <v>1.8</v>
      </c>
      <c r="J32" s="1249" t="e">
        <f>SUMIF(I40:I48,"介護",#REF!)</f>
        <v>#REF!</v>
      </c>
      <c r="K32" s="1253">
        <f>SUMPRODUCT(($F$15:$F$29="介護")*(L$15:L$29="○"),(K$15:K$29))</f>
        <v>1.8</v>
      </c>
      <c r="L32" s="1249" t="e">
        <f>SUMIF(K40:K48,"介護",#REF!)</f>
        <v>#REF!</v>
      </c>
      <c r="M32" s="1253">
        <f>SUMPRODUCT(($F$15:$F$29="介護")*(N$15:N$29="○"),(M$15:M$29))</f>
        <v>1.8</v>
      </c>
      <c r="N32" s="1254" t="e">
        <f>SUMIF(M40:M48,"介護",#REF!)</f>
        <v>#REF!</v>
      </c>
      <c r="O32" s="1248">
        <f>SUMPRODUCT(($F$15:$F$29="介護")*(P$15:P$29="○"),(O$15:O$29))</f>
        <v>1.8</v>
      </c>
      <c r="P32" s="1249" t="e">
        <f>SUMIF(O40:O48,"介護",#REF!)</f>
        <v>#REF!</v>
      </c>
      <c r="Q32" s="1253">
        <f>SUMPRODUCT(($F$15:$F$29="介護")*(R$15:R$29="○"),(Q$15:Q$29))</f>
        <v>1.8</v>
      </c>
      <c r="R32" s="1249" t="e">
        <f>SUMIF(Q40:Q48,"介護",#REF!)</f>
        <v>#REF!</v>
      </c>
      <c r="S32" s="1253">
        <f>SUMPRODUCT(($F$15:$F$29="介護")*(T$15:T$29="○"),(S$15:S$29))</f>
        <v>1.8</v>
      </c>
      <c r="T32" s="1254" t="e">
        <f>SUMIF(S40:S48,"介護",#REF!)</f>
        <v>#REF!</v>
      </c>
      <c r="U32" s="1248">
        <f>SUMPRODUCT(($F$15:$F$29="介護")*(V$15:V$29="○"),(U$15:U$29))</f>
        <v>1.8</v>
      </c>
      <c r="V32" s="1254" t="e">
        <f>SUMIF(U40:U48,"介護",#REF!)</f>
        <v>#REF!</v>
      </c>
      <c r="W32" s="1248">
        <f>SUMPRODUCT(($F$15:$F$29="介護")*(X$15:X$29="○"),(W$15:W$29))</f>
        <v>1.8</v>
      </c>
      <c r="X32" s="1254" t="e">
        <f>SUMIF(W40:W48,"介護",#REF!)</f>
        <v>#REF!</v>
      </c>
      <c r="Y32" s="1248">
        <f>SUMPRODUCT(($F$15:$F$29="介護")*(Z$15:Z$29="○"),(Y$15:Y$29))</f>
        <v>1.8</v>
      </c>
      <c r="Z32" s="1249" t="e">
        <f>SUMIF(Y40:Y48,"介護",#REF!)</f>
        <v>#REF!</v>
      </c>
      <c r="AA32" s="1253">
        <f>SUMPRODUCT(($F$15:$F$29="介護")*(AB$15:AB$29="○"),(AA$15:AA$29))</f>
        <v>1.8</v>
      </c>
      <c r="AB32" s="1254" t="e">
        <f>SUMIF(AA40:AA48,"介護",#REF!)</f>
        <v>#REF!</v>
      </c>
      <c r="AC32" s="1248">
        <f>SUMPRODUCT(($F$15:$F$29="介護")*(AD$15:AD$29="○"),(AC$15:AC$29))</f>
        <v>0</v>
      </c>
      <c r="AD32" s="1249" t="e">
        <f>SUMIF(AC40:AC48,"介護",#REF!)</f>
        <v>#REF!</v>
      </c>
      <c r="AE32" s="571">
        <f>G32+I32+K32+M32+O32+Q32+S32+U32+W32+Y32+AA32+AC32</f>
        <v>19.800000000000004</v>
      </c>
      <c r="AF32" s="572">
        <f>AE32/AE31</f>
        <v>1.8000000000000005</v>
      </c>
      <c r="AG32" s="548"/>
    </row>
    <row r="33" spans="2:33" ht="36" customHeight="1" thickBot="1">
      <c r="B33" s="1250" t="s">
        <v>279</v>
      </c>
      <c r="C33" s="1251"/>
      <c r="D33" s="1251"/>
      <c r="E33" s="1251"/>
      <c r="F33" s="1252"/>
      <c r="G33" s="1240">
        <f>SUMPRODUCT(($F$15:$F$29="介護")*(H$15:H$29="○"),(G$15:G$29))+SUMPRODUCT(($F$15:$F$29="基礎")*(H$15:H$29="○"),(G$15:G$29))+SUMPRODUCT(($F$15:$F$29="１級")*(H$15:H$29="○"),(G$15:G$29))+SUMPRODUCT(($F$15:$F$29="実務者")*(H$15:H$29="○"),(G$15:G$29))</f>
        <v>1.8</v>
      </c>
      <c r="H33" s="1241" t="e">
        <f>SUMIF(G41:G49,"介護",#REF!)</f>
        <v>#REF!</v>
      </c>
      <c r="I33" s="1240">
        <f>SUMPRODUCT(($F$15:$F$29="介護")*(J$15:J$29="○"),(I$15:I$29))+SUMPRODUCT(($F$15:$F$29="基礎")*(J$15:J$29="○"),(I$15:I$29))+SUMPRODUCT(($F$15:$F$29="１級")*(J$15:J$29="○"),(I$15:I$29))+SUMPRODUCT(($F$15:$F$29="実務者")*(J$15:J$29="○"),(I$15:I$29))</f>
        <v>1.8</v>
      </c>
      <c r="J33" s="1241" t="e">
        <f>SUMIF(I41:I49,"介護",#REF!)</f>
        <v>#REF!</v>
      </c>
      <c r="K33" s="1240">
        <f>SUMPRODUCT(($F$15:$F$29="介護")*(L$15:L$29="○"),(K$15:K$29))+SUMPRODUCT(($F$15:$F$29="基礎")*(L$15:L$29="○"),(K$15:K$29))+SUMPRODUCT(($F$15:$F$29="１級")*(L$15:L$29="○"),(K$15:K$29))+SUMPRODUCT(($F$15:$F$29="実務者")*(L$15:L$29="○"),(K$15:K$29))</f>
        <v>1.8</v>
      </c>
      <c r="L33" s="1241" t="e">
        <f>SUMIF(K41:K49,"介護",#REF!)</f>
        <v>#REF!</v>
      </c>
      <c r="M33" s="1240">
        <f>SUMPRODUCT(($F$15:$F$29="介護")*(N$15:N$29="○"),(M$15:M$29))+SUMPRODUCT(($F$15:$F$29="基礎")*(N$15:N$29="○"),(M$15:M$29))+SUMPRODUCT(($F$15:$F$29="１級")*(N$15:N$29="○"),(M$15:M$29))+SUMPRODUCT(($F$15:$F$29="実務者")*(N$15:N$29="○"),(M$15:M$29))</f>
        <v>1.8</v>
      </c>
      <c r="N33" s="1241" t="e">
        <f>SUMIF(M41:M49,"介護",#REF!)</f>
        <v>#REF!</v>
      </c>
      <c r="O33" s="1240">
        <f>SUMPRODUCT(($F$15:$F$29="介護")*(P$15:P$29="○"),(O$15:O$29))+SUMPRODUCT(($F$15:$F$29="基礎")*(P$15:P$29="○"),(O$15:O$29))+SUMPRODUCT(($F$15:$F$29="１級")*(P$15:P$29="○"),(O$15:O$29))+SUMPRODUCT(($F$15:$F$29="実務者")*(P$15:P$29="○"),(O$15:O$29))</f>
        <v>1.8</v>
      </c>
      <c r="P33" s="1241" t="e">
        <f>SUMIF(O41:O49,"介護",#REF!)</f>
        <v>#REF!</v>
      </c>
      <c r="Q33" s="1240">
        <f>SUMPRODUCT(($F$15:$F$29="介護")*(R$15:R$29="○"),(Q$15:Q$29))+SUMPRODUCT(($F$15:$F$29="基礎")*(R$15:R$29="○"),(Q$15:Q$29))+SUMPRODUCT(($F$15:$F$29="１級")*(R$15:R$29="○"),(Q$15:Q$29))+SUMPRODUCT(($F$15:$F$29="実務者")*(R$15:R$29="○"),(Q$15:Q$29))</f>
        <v>1.8</v>
      </c>
      <c r="R33" s="1241" t="e">
        <f>SUMIF(Q41:Q49,"介護",#REF!)</f>
        <v>#REF!</v>
      </c>
      <c r="S33" s="1240">
        <f>SUMPRODUCT(($F$15:$F$29="介護")*(T$15:T$29="○"),(S$15:S$29))+SUMPRODUCT(($F$15:$F$29="基礎")*(T$15:T$29="○"),(S$15:S$29))+SUMPRODUCT(($F$15:$F$29="１級")*(T$15:T$29="○"),(S$15:S$29))+SUMPRODUCT(($F$15:$F$29="実務者")*(T$15:T$29="○"),(S$15:S$29))</f>
        <v>1.8</v>
      </c>
      <c r="T33" s="1241" t="e">
        <f>SUMIF(S41:S49,"介護",#REF!)</f>
        <v>#REF!</v>
      </c>
      <c r="U33" s="1240">
        <f>SUMPRODUCT(($F$15:$F$29="介護")*(V$15:V$29="○"),(U$15:U$29))+SUMPRODUCT(($F$15:$F$29="基礎")*(V$15:V$29="○"),(U$15:U$29))+SUMPRODUCT(($F$15:$F$29="１級")*(V$15:V$29="○"),(U$15:U$29))+SUMPRODUCT(($F$15:$F$29="実務者")*(V$15:V$29="○"),(U$15:U$29))</f>
        <v>1.8</v>
      </c>
      <c r="V33" s="1241" t="e">
        <f>SUMIF(U41:U49,"介護",#REF!)</f>
        <v>#REF!</v>
      </c>
      <c r="W33" s="1240">
        <f>SUMPRODUCT(($F$15:$F$29="介護")*(X$15:X$29="○"),(W$15:W$29))+SUMPRODUCT(($F$15:$F$29="基礎")*(X$15:X$29="○"),(W$15:W$29))+SUMPRODUCT(($F$15:$F$29="１級")*(X$15:X$29="○"),(W$15:W$29))+SUMPRODUCT(($F$15:$F$29="実務者")*(X$15:X$29="○"),(W$15:W$29))</f>
        <v>1.8</v>
      </c>
      <c r="X33" s="1241" t="e">
        <f>SUMIF(W41:W49,"介護",#REF!)</f>
        <v>#REF!</v>
      </c>
      <c r="Y33" s="1240">
        <f>SUMPRODUCT(($F$15:$F$29="介護")*(Z$15:Z$29="○"),(Y$15:Y$29))+SUMPRODUCT(($F$15:$F$29="基礎")*(Z$15:Z$29="○"),(Y$15:Y$29))+SUMPRODUCT(($F$15:$F$29="１級")*(Z$15:Z$29="○"),(Y$15:Y$29))+SUMPRODUCT(($F$15:$F$29="実務者")*(Z$15:Z$29="○"),(Y$15:Y$29))</f>
        <v>1.8</v>
      </c>
      <c r="Z33" s="1241" t="e">
        <f>SUMIF(Y41:Y49,"介護",#REF!)</f>
        <v>#REF!</v>
      </c>
      <c r="AA33" s="1240">
        <f>SUMPRODUCT(($F$15:$F$29="介護")*(AB$15:AB$29="○"),(AA$15:AA$29))+SUMPRODUCT(($F$15:$F$29="基礎")*(AB$15:AB$29="○"),(AA$15:AA$29))+SUMPRODUCT(($F$15:$F$29="１級")*(AB$15:AB$29="○"),(AA$15:AA$29))+SUMPRODUCT(($F$15:$F$29="実務者")*(AB$15:AB$29="○"),(AA$15:AA$29))</f>
        <v>1.8</v>
      </c>
      <c r="AB33" s="1241" t="e">
        <f>SUMIF(AA41:AA49,"介護",#REF!)</f>
        <v>#REF!</v>
      </c>
      <c r="AC33" s="1242">
        <f>SUMPRODUCT(($F$15:$F$29="介護")*(AD$15:AD$29="○"),(AC$15:AC$29))+SUMPRODUCT(($F$15:$F$29="基礎")*(AD$15:AD$29="○"),(AC$15:AC$29))+SUMPRODUCT(($F$15:$F$29="１級")*(AD$15:AD$29="○"),(AC$15:AC$29))</f>
        <v>0</v>
      </c>
      <c r="AD33" s="1243" t="e">
        <f>SUMIF(AC41:AC49,"介護",#REF!)</f>
        <v>#REF!</v>
      </c>
      <c r="AE33" s="573">
        <f>G33+I33+K33+M33+O33+Q33+S33+U33+W33+Y33+AA33+AC33</f>
        <v>19.800000000000004</v>
      </c>
      <c r="AF33" s="574">
        <f>AE33/AE31</f>
        <v>1.8000000000000005</v>
      </c>
      <c r="AG33" s="548"/>
    </row>
    <row r="34" spans="2:33" ht="15.95" customHeight="1" thickBot="1">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75"/>
    </row>
    <row r="35" spans="2:33" ht="18.75" customHeight="1">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1244" t="s">
        <v>280</v>
      </c>
      <c r="AB35" s="1245"/>
      <c r="AC35" s="1244" t="s">
        <v>280</v>
      </c>
      <c r="AD35" s="1245"/>
      <c r="AE35" s="576" t="s">
        <v>281</v>
      </c>
      <c r="AF35" s="577">
        <f>AF32/AF30</f>
        <v>0.61300309597523228</v>
      </c>
    </row>
    <row r="36" spans="2:33" ht="18.75" customHeight="1" thickBot="1">
      <c r="B36" s="578" t="s">
        <v>282</v>
      </c>
      <c r="C36" s="575"/>
      <c r="D36" s="575"/>
      <c r="E36" s="579"/>
      <c r="F36" s="580"/>
      <c r="G36" s="580"/>
      <c r="H36" s="580"/>
      <c r="I36" s="580"/>
      <c r="J36" s="580"/>
      <c r="K36" s="580"/>
      <c r="L36" s="580"/>
      <c r="M36" s="580"/>
      <c r="N36" s="580"/>
      <c r="O36" s="580"/>
      <c r="P36" s="580"/>
      <c r="Q36" s="580"/>
      <c r="R36" s="580"/>
      <c r="S36" s="580"/>
      <c r="T36" s="580"/>
      <c r="U36" s="580"/>
      <c r="V36" s="580"/>
      <c r="W36" s="580"/>
      <c r="X36" s="580"/>
      <c r="Y36" s="580"/>
      <c r="Z36" s="580"/>
      <c r="AA36" s="1246"/>
      <c r="AB36" s="1247"/>
      <c r="AC36" s="1246"/>
      <c r="AD36" s="1247"/>
      <c r="AE36" s="581" t="s">
        <v>283</v>
      </c>
      <c r="AF36" s="582">
        <f>AF33/AF30</f>
        <v>0.61300309597523228</v>
      </c>
      <c r="AG36" s="548"/>
    </row>
    <row r="37" spans="2:33" ht="11.25" customHeight="1">
      <c r="B37" s="583"/>
      <c r="C37" s="575"/>
      <c r="D37" s="575"/>
      <c r="E37" s="579"/>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4"/>
      <c r="AG37" s="548"/>
    </row>
    <row r="38" spans="2:33" ht="15.75" customHeight="1">
      <c r="B38" s="526" t="s">
        <v>284</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row>
    <row r="39" spans="2:33" ht="15.95" customHeight="1">
      <c r="B39" s="575" t="s">
        <v>285</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row>
    <row r="40" spans="2:33" ht="15.95" customHeight="1">
      <c r="B40" s="526" t="s">
        <v>286</v>
      </c>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75"/>
    </row>
    <row r="41" spans="2:33" ht="15.95" customHeight="1">
      <c r="B41" s="526"/>
      <c r="C41" s="526" t="s">
        <v>287</v>
      </c>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75"/>
    </row>
    <row r="42" spans="2:33" ht="15.95" customHeight="1">
      <c r="B42" s="526"/>
      <c r="C42" s="526" t="s">
        <v>288</v>
      </c>
      <c r="D42" s="526"/>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75"/>
    </row>
    <row r="43" spans="2:33" ht="15.95" customHeight="1">
      <c r="B43" s="526"/>
      <c r="C43" s="526" t="s">
        <v>289</v>
      </c>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75"/>
    </row>
    <row r="44" spans="2:33" ht="15.95" customHeight="1">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row>
    <row r="45" spans="2:33" ht="15.95" customHeight="1">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row>
    <row r="46" spans="2:33" ht="18" customHeight="1">
      <c r="B46" s="585"/>
    </row>
    <row r="47" spans="2:33" ht="18" customHeight="1">
      <c r="B47" s="585"/>
    </row>
    <row r="48" spans="2:33" ht="18" customHeight="1"/>
    <row r="49" ht="18" customHeight="1"/>
    <row r="50" ht="18" customHeight="1"/>
    <row r="51" ht="18" customHeight="1"/>
    <row r="52" ht="18" customHeight="1"/>
    <row r="53" ht="18" customHeight="1"/>
    <row r="54" ht="18" customHeight="1"/>
  </sheetData>
  <mergeCells count="96">
    <mergeCell ref="B7:C7"/>
    <mergeCell ref="E7:L7"/>
    <mergeCell ref="AE1:AF1"/>
    <mergeCell ref="B5:C5"/>
    <mergeCell ref="E5:L5"/>
    <mergeCell ref="B6:C6"/>
    <mergeCell ref="E6:L6"/>
    <mergeCell ref="W13:X13"/>
    <mergeCell ref="B8:C8"/>
    <mergeCell ref="G8:L8"/>
    <mergeCell ref="G9:L9"/>
    <mergeCell ref="B13:B14"/>
    <mergeCell ref="C13:D14"/>
    <mergeCell ref="E13:F13"/>
    <mergeCell ref="G13:H13"/>
    <mergeCell ref="I13:J13"/>
    <mergeCell ref="K13:L13"/>
    <mergeCell ref="M13:N13"/>
    <mergeCell ref="O13:P13"/>
    <mergeCell ref="Q13:R13"/>
    <mergeCell ref="S13:T13"/>
    <mergeCell ref="U13:V13"/>
    <mergeCell ref="C15:D15"/>
    <mergeCell ref="AF15:AF29"/>
    <mergeCell ref="C16:D16"/>
    <mergeCell ref="C17:D17"/>
    <mergeCell ref="C18:D18"/>
    <mergeCell ref="Y13:Z13"/>
    <mergeCell ref="AA13:AB13"/>
    <mergeCell ref="AC13:AD13"/>
    <mergeCell ref="AE13:AE14"/>
    <mergeCell ref="AF13:AF14"/>
    <mergeCell ref="B30:F30"/>
    <mergeCell ref="C19:D19"/>
    <mergeCell ref="C20:D20"/>
    <mergeCell ref="C21:D21"/>
    <mergeCell ref="C22:D22"/>
    <mergeCell ref="C23:D23"/>
    <mergeCell ref="C24:D24"/>
    <mergeCell ref="C25:D25"/>
    <mergeCell ref="C26:D26"/>
    <mergeCell ref="C27:D27"/>
    <mergeCell ref="C28:D28"/>
    <mergeCell ref="C29:D29"/>
    <mergeCell ref="AC30:AD30"/>
    <mergeCell ref="G30:H30"/>
    <mergeCell ref="I30:J30"/>
    <mergeCell ref="K30:L30"/>
    <mergeCell ref="M30:N30"/>
    <mergeCell ref="O30:P30"/>
    <mergeCell ref="Q30:R30"/>
    <mergeCell ref="S30:T30"/>
    <mergeCell ref="U30:V30"/>
    <mergeCell ref="W30:X30"/>
    <mergeCell ref="Y30:Z30"/>
    <mergeCell ref="AA30:AB30"/>
    <mergeCell ref="AA31:AB31"/>
    <mergeCell ref="AC31:AD31"/>
    <mergeCell ref="G31:H31"/>
    <mergeCell ref="I31:J31"/>
    <mergeCell ref="K31:L31"/>
    <mergeCell ref="M31:N31"/>
    <mergeCell ref="O31:P31"/>
    <mergeCell ref="Q31:R31"/>
    <mergeCell ref="O32:P32"/>
    <mergeCell ref="S31:T31"/>
    <mergeCell ref="U31:V31"/>
    <mergeCell ref="W31:X31"/>
    <mergeCell ref="Y31:Z31"/>
    <mergeCell ref="B32:F32"/>
    <mergeCell ref="G32:H32"/>
    <mergeCell ref="I32:J32"/>
    <mergeCell ref="K32:L32"/>
    <mergeCell ref="M32:N32"/>
    <mergeCell ref="AC32:AD32"/>
    <mergeCell ref="B33:F33"/>
    <mergeCell ref="G33:H33"/>
    <mergeCell ref="I33:J33"/>
    <mergeCell ref="K33:L33"/>
    <mergeCell ref="M33:N33"/>
    <mergeCell ref="O33:P33"/>
    <mergeCell ref="Q33:R33"/>
    <mergeCell ref="S33:T33"/>
    <mergeCell ref="U33:V33"/>
    <mergeCell ref="Q32:R32"/>
    <mergeCell ref="S32:T32"/>
    <mergeCell ref="U32:V32"/>
    <mergeCell ref="W32:X32"/>
    <mergeCell ref="Y32:Z32"/>
    <mergeCell ref="AA32:AB32"/>
    <mergeCell ref="W33:X33"/>
    <mergeCell ref="Y33:Z33"/>
    <mergeCell ref="AA33:AB33"/>
    <mergeCell ref="AC33:AD33"/>
    <mergeCell ref="AA35:AB36"/>
    <mergeCell ref="AC35:AD36"/>
  </mergeCells>
  <phoneticPr fontId="1"/>
  <dataValidations count="2">
    <dataValidation type="list" allowBlank="1" showInputMessage="1" showErrorMessage="1" sqref="F15:F29 JB15:JB29 SX15:SX29 ACT15:ACT29 AMP15:AMP29 AWL15:AWL29 BGH15:BGH29 BQD15:BQD29 BZZ15:BZZ29 CJV15:CJV29 CTR15:CTR29 DDN15:DDN29 DNJ15:DNJ29 DXF15:DXF29 EHB15:EHB29 EQX15:EQX29 FAT15:FAT29 FKP15:FKP29 FUL15:FUL29 GEH15:GEH29 GOD15:GOD29 GXZ15:GXZ29 HHV15:HHV29 HRR15:HRR29 IBN15:IBN29 ILJ15:ILJ29 IVF15:IVF29 JFB15:JFB29 JOX15:JOX29 JYT15:JYT29 KIP15:KIP29 KSL15:KSL29 LCH15:LCH29 LMD15:LMD29 LVZ15:LVZ29 MFV15:MFV29 MPR15:MPR29 MZN15:MZN29 NJJ15:NJJ29 NTF15:NTF29 ODB15:ODB29 OMX15:OMX29 OWT15:OWT29 PGP15:PGP29 PQL15:PQL29 QAH15:QAH29 QKD15:QKD29 QTZ15:QTZ29 RDV15:RDV29 RNR15:RNR29 RXN15:RXN29 SHJ15:SHJ29 SRF15:SRF29 TBB15:TBB29 TKX15:TKX29 TUT15:TUT29 UEP15:UEP29 UOL15:UOL29 UYH15:UYH29 VID15:VID29 VRZ15:VRZ29 WBV15:WBV29 WLR15:WLR29 WVN15:WVN29 F65551:F65565 JB65551:JB65565 SX65551:SX65565 ACT65551:ACT65565 AMP65551:AMP65565 AWL65551:AWL65565 BGH65551:BGH65565 BQD65551:BQD65565 BZZ65551:BZZ65565 CJV65551:CJV65565 CTR65551:CTR65565 DDN65551:DDN65565 DNJ65551:DNJ65565 DXF65551:DXF65565 EHB65551:EHB65565 EQX65551:EQX65565 FAT65551:FAT65565 FKP65551:FKP65565 FUL65551:FUL65565 GEH65551:GEH65565 GOD65551:GOD65565 GXZ65551:GXZ65565 HHV65551:HHV65565 HRR65551:HRR65565 IBN65551:IBN65565 ILJ65551:ILJ65565 IVF65551:IVF65565 JFB65551:JFB65565 JOX65551:JOX65565 JYT65551:JYT65565 KIP65551:KIP65565 KSL65551:KSL65565 LCH65551:LCH65565 LMD65551:LMD65565 LVZ65551:LVZ65565 MFV65551:MFV65565 MPR65551:MPR65565 MZN65551:MZN65565 NJJ65551:NJJ65565 NTF65551:NTF65565 ODB65551:ODB65565 OMX65551:OMX65565 OWT65551:OWT65565 PGP65551:PGP65565 PQL65551:PQL65565 QAH65551:QAH65565 QKD65551:QKD65565 QTZ65551:QTZ65565 RDV65551:RDV65565 RNR65551:RNR65565 RXN65551:RXN65565 SHJ65551:SHJ65565 SRF65551:SRF65565 TBB65551:TBB65565 TKX65551:TKX65565 TUT65551:TUT65565 UEP65551:UEP65565 UOL65551:UOL65565 UYH65551:UYH65565 VID65551:VID65565 VRZ65551:VRZ65565 WBV65551:WBV65565 WLR65551:WLR65565 WVN65551:WVN65565 F131087:F131101 JB131087:JB131101 SX131087:SX131101 ACT131087:ACT131101 AMP131087:AMP131101 AWL131087:AWL131101 BGH131087:BGH131101 BQD131087:BQD131101 BZZ131087:BZZ131101 CJV131087:CJV131101 CTR131087:CTR131101 DDN131087:DDN131101 DNJ131087:DNJ131101 DXF131087:DXF131101 EHB131087:EHB131101 EQX131087:EQX131101 FAT131087:FAT131101 FKP131087:FKP131101 FUL131087:FUL131101 GEH131087:GEH131101 GOD131087:GOD131101 GXZ131087:GXZ131101 HHV131087:HHV131101 HRR131087:HRR131101 IBN131087:IBN131101 ILJ131087:ILJ131101 IVF131087:IVF131101 JFB131087:JFB131101 JOX131087:JOX131101 JYT131087:JYT131101 KIP131087:KIP131101 KSL131087:KSL131101 LCH131087:LCH131101 LMD131087:LMD131101 LVZ131087:LVZ131101 MFV131087:MFV131101 MPR131087:MPR131101 MZN131087:MZN131101 NJJ131087:NJJ131101 NTF131087:NTF131101 ODB131087:ODB131101 OMX131087:OMX131101 OWT131087:OWT131101 PGP131087:PGP131101 PQL131087:PQL131101 QAH131087:QAH131101 QKD131087:QKD131101 QTZ131087:QTZ131101 RDV131087:RDV131101 RNR131087:RNR131101 RXN131087:RXN131101 SHJ131087:SHJ131101 SRF131087:SRF131101 TBB131087:TBB131101 TKX131087:TKX131101 TUT131087:TUT131101 UEP131087:UEP131101 UOL131087:UOL131101 UYH131087:UYH131101 VID131087:VID131101 VRZ131087:VRZ131101 WBV131087:WBV131101 WLR131087:WLR131101 WVN131087:WVN131101 F196623:F196637 JB196623:JB196637 SX196623:SX196637 ACT196623:ACT196637 AMP196623:AMP196637 AWL196623:AWL196637 BGH196623:BGH196637 BQD196623:BQD196637 BZZ196623:BZZ196637 CJV196623:CJV196637 CTR196623:CTR196637 DDN196623:DDN196637 DNJ196623:DNJ196637 DXF196623:DXF196637 EHB196623:EHB196637 EQX196623:EQX196637 FAT196623:FAT196637 FKP196623:FKP196637 FUL196623:FUL196637 GEH196623:GEH196637 GOD196623:GOD196637 GXZ196623:GXZ196637 HHV196623:HHV196637 HRR196623:HRR196637 IBN196623:IBN196637 ILJ196623:ILJ196637 IVF196623:IVF196637 JFB196623:JFB196637 JOX196623:JOX196637 JYT196623:JYT196637 KIP196623:KIP196637 KSL196623:KSL196637 LCH196623:LCH196637 LMD196623:LMD196637 LVZ196623:LVZ196637 MFV196623:MFV196637 MPR196623:MPR196637 MZN196623:MZN196637 NJJ196623:NJJ196637 NTF196623:NTF196637 ODB196623:ODB196637 OMX196623:OMX196637 OWT196623:OWT196637 PGP196623:PGP196637 PQL196623:PQL196637 QAH196623:QAH196637 QKD196623:QKD196637 QTZ196623:QTZ196637 RDV196623:RDV196637 RNR196623:RNR196637 RXN196623:RXN196637 SHJ196623:SHJ196637 SRF196623:SRF196637 TBB196623:TBB196637 TKX196623:TKX196637 TUT196623:TUT196637 UEP196623:UEP196637 UOL196623:UOL196637 UYH196623:UYH196637 VID196623:VID196637 VRZ196623:VRZ196637 WBV196623:WBV196637 WLR196623:WLR196637 WVN196623:WVN196637 F262159:F262173 JB262159:JB262173 SX262159:SX262173 ACT262159:ACT262173 AMP262159:AMP262173 AWL262159:AWL262173 BGH262159:BGH262173 BQD262159:BQD262173 BZZ262159:BZZ262173 CJV262159:CJV262173 CTR262159:CTR262173 DDN262159:DDN262173 DNJ262159:DNJ262173 DXF262159:DXF262173 EHB262159:EHB262173 EQX262159:EQX262173 FAT262159:FAT262173 FKP262159:FKP262173 FUL262159:FUL262173 GEH262159:GEH262173 GOD262159:GOD262173 GXZ262159:GXZ262173 HHV262159:HHV262173 HRR262159:HRR262173 IBN262159:IBN262173 ILJ262159:ILJ262173 IVF262159:IVF262173 JFB262159:JFB262173 JOX262159:JOX262173 JYT262159:JYT262173 KIP262159:KIP262173 KSL262159:KSL262173 LCH262159:LCH262173 LMD262159:LMD262173 LVZ262159:LVZ262173 MFV262159:MFV262173 MPR262159:MPR262173 MZN262159:MZN262173 NJJ262159:NJJ262173 NTF262159:NTF262173 ODB262159:ODB262173 OMX262159:OMX262173 OWT262159:OWT262173 PGP262159:PGP262173 PQL262159:PQL262173 QAH262159:QAH262173 QKD262159:QKD262173 QTZ262159:QTZ262173 RDV262159:RDV262173 RNR262159:RNR262173 RXN262159:RXN262173 SHJ262159:SHJ262173 SRF262159:SRF262173 TBB262159:TBB262173 TKX262159:TKX262173 TUT262159:TUT262173 UEP262159:UEP262173 UOL262159:UOL262173 UYH262159:UYH262173 VID262159:VID262173 VRZ262159:VRZ262173 WBV262159:WBV262173 WLR262159:WLR262173 WVN262159:WVN262173 F327695:F327709 JB327695:JB327709 SX327695:SX327709 ACT327695:ACT327709 AMP327695:AMP327709 AWL327695:AWL327709 BGH327695:BGH327709 BQD327695:BQD327709 BZZ327695:BZZ327709 CJV327695:CJV327709 CTR327695:CTR327709 DDN327695:DDN327709 DNJ327695:DNJ327709 DXF327695:DXF327709 EHB327695:EHB327709 EQX327695:EQX327709 FAT327695:FAT327709 FKP327695:FKP327709 FUL327695:FUL327709 GEH327695:GEH327709 GOD327695:GOD327709 GXZ327695:GXZ327709 HHV327695:HHV327709 HRR327695:HRR327709 IBN327695:IBN327709 ILJ327695:ILJ327709 IVF327695:IVF327709 JFB327695:JFB327709 JOX327695:JOX327709 JYT327695:JYT327709 KIP327695:KIP327709 KSL327695:KSL327709 LCH327695:LCH327709 LMD327695:LMD327709 LVZ327695:LVZ327709 MFV327695:MFV327709 MPR327695:MPR327709 MZN327695:MZN327709 NJJ327695:NJJ327709 NTF327695:NTF327709 ODB327695:ODB327709 OMX327695:OMX327709 OWT327695:OWT327709 PGP327695:PGP327709 PQL327695:PQL327709 QAH327695:QAH327709 QKD327695:QKD327709 QTZ327695:QTZ327709 RDV327695:RDV327709 RNR327695:RNR327709 RXN327695:RXN327709 SHJ327695:SHJ327709 SRF327695:SRF327709 TBB327695:TBB327709 TKX327695:TKX327709 TUT327695:TUT327709 UEP327695:UEP327709 UOL327695:UOL327709 UYH327695:UYH327709 VID327695:VID327709 VRZ327695:VRZ327709 WBV327695:WBV327709 WLR327695:WLR327709 WVN327695:WVN327709 F393231:F393245 JB393231:JB393245 SX393231:SX393245 ACT393231:ACT393245 AMP393231:AMP393245 AWL393231:AWL393245 BGH393231:BGH393245 BQD393231:BQD393245 BZZ393231:BZZ393245 CJV393231:CJV393245 CTR393231:CTR393245 DDN393231:DDN393245 DNJ393231:DNJ393245 DXF393231:DXF393245 EHB393231:EHB393245 EQX393231:EQX393245 FAT393231:FAT393245 FKP393231:FKP393245 FUL393231:FUL393245 GEH393231:GEH393245 GOD393231:GOD393245 GXZ393231:GXZ393245 HHV393231:HHV393245 HRR393231:HRR393245 IBN393231:IBN393245 ILJ393231:ILJ393245 IVF393231:IVF393245 JFB393231:JFB393245 JOX393231:JOX393245 JYT393231:JYT393245 KIP393231:KIP393245 KSL393231:KSL393245 LCH393231:LCH393245 LMD393231:LMD393245 LVZ393231:LVZ393245 MFV393231:MFV393245 MPR393231:MPR393245 MZN393231:MZN393245 NJJ393231:NJJ393245 NTF393231:NTF393245 ODB393231:ODB393245 OMX393231:OMX393245 OWT393231:OWT393245 PGP393231:PGP393245 PQL393231:PQL393245 QAH393231:QAH393245 QKD393231:QKD393245 QTZ393231:QTZ393245 RDV393231:RDV393245 RNR393231:RNR393245 RXN393231:RXN393245 SHJ393231:SHJ393245 SRF393231:SRF393245 TBB393231:TBB393245 TKX393231:TKX393245 TUT393231:TUT393245 UEP393231:UEP393245 UOL393231:UOL393245 UYH393231:UYH393245 VID393231:VID393245 VRZ393231:VRZ393245 WBV393231:WBV393245 WLR393231:WLR393245 WVN393231:WVN393245 F458767:F458781 JB458767:JB458781 SX458767:SX458781 ACT458767:ACT458781 AMP458767:AMP458781 AWL458767:AWL458781 BGH458767:BGH458781 BQD458767:BQD458781 BZZ458767:BZZ458781 CJV458767:CJV458781 CTR458767:CTR458781 DDN458767:DDN458781 DNJ458767:DNJ458781 DXF458767:DXF458781 EHB458767:EHB458781 EQX458767:EQX458781 FAT458767:FAT458781 FKP458767:FKP458781 FUL458767:FUL458781 GEH458767:GEH458781 GOD458767:GOD458781 GXZ458767:GXZ458781 HHV458767:HHV458781 HRR458767:HRR458781 IBN458767:IBN458781 ILJ458767:ILJ458781 IVF458767:IVF458781 JFB458767:JFB458781 JOX458767:JOX458781 JYT458767:JYT458781 KIP458767:KIP458781 KSL458767:KSL458781 LCH458767:LCH458781 LMD458767:LMD458781 LVZ458767:LVZ458781 MFV458767:MFV458781 MPR458767:MPR458781 MZN458767:MZN458781 NJJ458767:NJJ458781 NTF458767:NTF458781 ODB458767:ODB458781 OMX458767:OMX458781 OWT458767:OWT458781 PGP458767:PGP458781 PQL458767:PQL458781 QAH458767:QAH458781 QKD458767:QKD458781 QTZ458767:QTZ458781 RDV458767:RDV458781 RNR458767:RNR458781 RXN458767:RXN458781 SHJ458767:SHJ458781 SRF458767:SRF458781 TBB458767:TBB458781 TKX458767:TKX458781 TUT458767:TUT458781 UEP458767:UEP458781 UOL458767:UOL458781 UYH458767:UYH458781 VID458767:VID458781 VRZ458767:VRZ458781 WBV458767:WBV458781 WLR458767:WLR458781 WVN458767:WVN458781 F524303:F524317 JB524303:JB524317 SX524303:SX524317 ACT524303:ACT524317 AMP524303:AMP524317 AWL524303:AWL524317 BGH524303:BGH524317 BQD524303:BQD524317 BZZ524303:BZZ524317 CJV524303:CJV524317 CTR524303:CTR524317 DDN524303:DDN524317 DNJ524303:DNJ524317 DXF524303:DXF524317 EHB524303:EHB524317 EQX524303:EQX524317 FAT524303:FAT524317 FKP524303:FKP524317 FUL524303:FUL524317 GEH524303:GEH524317 GOD524303:GOD524317 GXZ524303:GXZ524317 HHV524303:HHV524317 HRR524303:HRR524317 IBN524303:IBN524317 ILJ524303:ILJ524317 IVF524303:IVF524317 JFB524303:JFB524317 JOX524303:JOX524317 JYT524303:JYT524317 KIP524303:KIP524317 KSL524303:KSL524317 LCH524303:LCH524317 LMD524303:LMD524317 LVZ524303:LVZ524317 MFV524303:MFV524317 MPR524303:MPR524317 MZN524303:MZN524317 NJJ524303:NJJ524317 NTF524303:NTF524317 ODB524303:ODB524317 OMX524303:OMX524317 OWT524303:OWT524317 PGP524303:PGP524317 PQL524303:PQL524317 QAH524303:QAH524317 QKD524303:QKD524317 QTZ524303:QTZ524317 RDV524303:RDV524317 RNR524303:RNR524317 RXN524303:RXN524317 SHJ524303:SHJ524317 SRF524303:SRF524317 TBB524303:TBB524317 TKX524303:TKX524317 TUT524303:TUT524317 UEP524303:UEP524317 UOL524303:UOL524317 UYH524303:UYH524317 VID524303:VID524317 VRZ524303:VRZ524317 WBV524303:WBV524317 WLR524303:WLR524317 WVN524303:WVN524317 F589839:F589853 JB589839:JB589853 SX589839:SX589853 ACT589839:ACT589853 AMP589839:AMP589853 AWL589839:AWL589853 BGH589839:BGH589853 BQD589839:BQD589853 BZZ589839:BZZ589853 CJV589839:CJV589853 CTR589839:CTR589853 DDN589839:DDN589853 DNJ589839:DNJ589853 DXF589839:DXF589853 EHB589839:EHB589853 EQX589839:EQX589853 FAT589839:FAT589853 FKP589839:FKP589853 FUL589839:FUL589853 GEH589839:GEH589853 GOD589839:GOD589853 GXZ589839:GXZ589853 HHV589839:HHV589853 HRR589839:HRR589853 IBN589839:IBN589853 ILJ589839:ILJ589853 IVF589839:IVF589853 JFB589839:JFB589853 JOX589839:JOX589853 JYT589839:JYT589853 KIP589839:KIP589853 KSL589839:KSL589853 LCH589839:LCH589853 LMD589839:LMD589853 LVZ589839:LVZ589853 MFV589839:MFV589853 MPR589839:MPR589853 MZN589839:MZN589853 NJJ589839:NJJ589853 NTF589839:NTF589853 ODB589839:ODB589853 OMX589839:OMX589853 OWT589839:OWT589853 PGP589839:PGP589853 PQL589839:PQL589853 QAH589839:QAH589853 QKD589839:QKD589853 QTZ589839:QTZ589853 RDV589839:RDV589853 RNR589839:RNR589853 RXN589839:RXN589853 SHJ589839:SHJ589853 SRF589839:SRF589853 TBB589839:TBB589853 TKX589839:TKX589853 TUT589839:TUT589853 UEP589839:UEP589853 UOL589839:UOL589853 UYH589839:UYH589853 VID589839:VID589853 VRZ589839:VRZ589853 WBV589839:WBV589853 WLR589839:WLR589853 WVN589839:WVN589853 F655375:F655389 JB655375:JB655389 SX655375:SX655389 ACT655375:ACT655389 AMP655375:AMP655389 AWL655375:AWL655389 BGH655375:BGH655389 BQD655375:BQD655389 BZZ655375:BZZ655389 CJV655375:CJV655389 CTR655375:CTR655389 DDN655375:DDN655389 DNJ655375:DNJ655389 DXF655375:DXF655389 EHB655375:EHB655389 EQX655375:EQX655389 FAT655375:FAT655389 FKP655375:FKP655389 FUL655375:FUL655389 GEH655375:GEH655389 GOD655375:GOD655389 GXZ655375:GXZ655389 HHV655375:HHV655389 HRR655375:HRR655389 IBN655375:IBN655389 ILJ655375:ILJ655389 IVF655375:IVF655389 JFB655375:JFB655389 JOX655375:JOX655389 JYT655375:JYT655389 KIP655375:KIP655389 KSL655375:KSL655389 LCH655375:LCH655389 LMD655375:LMD655389 LVZ655375:LVZ655389 MFV655375:MFV655389 MPR655375:MPR655389 MZN655375:MZN655389 NJJ655375:NJJ655389 NTF655375:NTF655389 ODB655375:ODB655389 OMX655375:OMX655389 OWT655375:OWT655389 PGP655375:PGP655389 PQL655375:PQL655389 QAH655375:QAH655389 QKD655375:QKD655389 QTZ655375:QTZ655389 RDV655375:RDV655389 RNR655375:RNR655389 RXN655375:RXN655389 SHJ655375:SHJ655389 SRF655375:SRF655389 TBB655375:TBB655389 TKX655375:TKX655389 TUT655375:TUT655389 UEP655375:UEP655389 UOL655375:UOL655389 UYH655375:UYH655389 VID655375:VID655389 VRZ655375:VRZ655389 WBV655375:WBV655389 WLR655375:WLR655389 WVN655375:WVN655389 F720911:F720925 JB720911:JB720925 SX720911:SX720925 ACT720911:ACT720925 AMP720911:AMP720925 AWL720911:AWL720925 BGH720911:BGH720925 BQD720911:BQD720925 BZZ720911:BZZ720925 CJV720911:CJV720925 CTR720911:CTR720925 DDN720911:DDN720925 DNJ720911:DNJ720925 DXF720911:DXF720925 EHB720911:EHB720925 EQX720911:EQX720925 FAT720911:FAT720925 FKP720911:FKP720925 FUL720911:FUL720925 GEH720911:GEH720925 GOD720911:GOD720925 GXZ720911:GXZ720925 HHV720911:HHV720925 HRR720911:HRR720925 IBN720911:IBN720925 ILJ720911:ILJ720925 IVF720911:IVF720925 JFB720911:JFB720925 JOX720911:JOX720925 JYT720911:JYT720925 KIP720911:KIP720925 KSL720911:KSL720925 LCH720911:LCH720925 LMD720911:LMD720925 LVZ720911:LVZ720925 MFV720911:MFV720925 MPR720911:MPR720925 MZN720911:MZN720925 NJJ720911:NJJ720925 NTF720911:NTF720925 ODB720911:ODB720925 OMX720911:OMX720925 OWT720911:OWT720925 PGP720911:PGP720925 PQL720911:PQL720925 QAH720911:QAH720925 QKD720911:QKD720925 QTZ720911:QTZ720925 RDV720911:RDV720925 RNR720911:RNR720925 RXN720911:RXN720925 SHJ720911:SHJ720925 SRF720911:SRF720925 TBB720911:TBB720925 TKX720911:TKX720925 TUT720911:TUT720925 UEP720911:UEP720925 UOL720911:UOL720925 UYH720911:UYH720925 VID720911:VID720925 VRZ720911:VRZ720925 WBV720911:WBV720925 WLR720911:WLR720925 WVN720911:WVN720925 F786447:F786461 JB786447:JB786461 SX786447:SX786461 ACT786447:ACT786461 AMP786447:AMP786461 AWL786447:AWL786461 BGH786447:BGH786461 BQD786447:BQD786461 BZZ786447:BZZ786461 CJV786447:CJV786461 CTR786447:CTR786461 DDN786447:DDN786461 DNJ786447:DNJ786461 DXF786447:DXF786461 EHB786447:EHB786461 EQX786447:EQX786461 FAT786447:FAT786461 FKP786447:FKP786461 FUL786447:FUL786461 GEH786447:GEH786461 GOD786447:GOD786461 GXZ786447:GXZ786461 HHV786447:HHV786461 HRR786447:HRR786461 IBN786447:IBN786461 ILJ786447:ILJ786461 IVF786447:IVF786461 JFB786447:JFB786461 JOX786447:JOX786461 JYT786447:JYT786461 KIP786447:KIP786461 KSL786447:KSL786461 LCH786447:LCH786461 LMD786447:LMD786461 LVZ786447:LVZ786461 MFV786447:MFV786461 MPR786447:MPR786461 MZN786447:MZN786461 NJJ786447:NJJ786461 NTF786447:NTF786461 ODB786447:ODB786461 OMX786447:OMX786461 OWT786447:OWT786461 PGP786447:PGP786461 PQL786447:PQL786461 QAH786447:QAH786461 QKD786447:QKD786461 QTZ786447:QTZ786461 RDV786447:RDV786461 RNR786447:RNR786461 RXN786447:RXN786461 SHJ786447:SHJ786461 SRF786447:SRF786461 TBB786447:TBB786461 TKX786447:TKX786461 TUT786447:TUT786461 UEP786447:UEP786461 UOL786447:UOL786461 UYH786447:UYH786461 VID786447:VID786461 VRZ786447:VRZ786461 WBV786447:WBV786461 WLR786447:WLR786461 WVN786447:WVN786461 F851983:F851997 JB851983:JB851997 SX851983:SX851997 ACT851983:ACT851997 AMP851983:AMP851997 AWL851983:AWL851997 BGH851983:BGH851997 BQD851983:BQD851997 BZZ851983:BZZ851997 CJV851983:CJV851997 CTR851983:CTR851997 DDN851983:DDN851997 DNJ851983:DNJ851997 DXF851983:DXF851997 EHB851983:EHB851997 EQX851983:EQX851997 FAT851983:FAT851997 FKP851983:FKP851997 FUL851983:FUL851997 GEH851983:GEH851997 GOD851983:GOD851997 GXZ851983:GXZ851997 HHV851983:HHV851997 HRR851983:HRR851997 IBN851983:IBN851997 ILJ851983:ILJ851997 IVF851983:IVF851997 JFB851983:JFB851997 JOX851983:JOX851997 JYT851983:JYT851997 KIP851983:KIP851997 KSL851983:KSL851997 LCH851983:LCH851997 LMD851983:LMD851997 LVZ851983:LVZ851997 MFV851983:MFV851997 MPR851983:MPR851997 MZN851983:MZN851997 NJJ851983:NJJ851997 NTF851983:NTF851997 ODB851983:ODB851997 OMX851983:OMX851997 OWT851983:OWT851997 PGP851983:PGP851997 PQL851983:PQL851997 QAH851983:QAH851997 QKD851983:QKD851997 QTZ851983:QTZ851997 RDV851983:RDV851997 RNR851983:RNR851997 RXN851983:RXN851997 SHJ851983:SHJ851997 SRF851983:SRF851997 TBB851983:TBB851997 TKX851983:TKX851997 TUT851983:TUT851997 UEP851983:UEP851997 UOL851983:UOL851997 UYH851983:UYH851997 VID851983:VID851997 VRZ851983:VRZ851997 WBV851983:WBV851997 WLR851983:WLR851997 WVN851983:WVN851997 F917519:F917533 JB917519:JB917533 SX917519:SX917533 ACT917519:ACT917533 AMP917519:AMP917533 AWL917519:AWL917533 BGH917519:BGH917533 BQD917519:BQD917533 BZZ917519:BZZ917533 CJV917519:CJV917533 CTR917519:CTR917533 DDN917519:DDN917533 DNJ917519:DNJ917533 DXF917519:DXF917533 EHB917519:EHB917533 EQX917519:EQX917533 FAT917519:FAT917533 FKP917519:FKP917533 FUL917519:FUL917533 GEH917519:GEH917533 GOD917519:GOD917533 GXZ917519:GXZ917533 HHV917519:HHV917533 HRR917519:HRR917533 IBN917519:IBN917533 ILJ917519:ILJ917533 IVF917519:IVF917533 JFB917519:JFB917533 JOX917519:JOX917533 JYT917519:JYT917533 KIP917519:KIP917533 KSL917519:KSL917533 LCH917519:LCH917533 LMD917519:LMD917533 LVZ917519:LVZ917533 MFV917519:MFV917533 MPR917519:MPR917533 MZN917519:MZN917533 NJJ917519:NJJ917533 NTF917519:NTF917533 ODB917519:ODB917533 OMX917519:OMX917533 OWT917519:OWT917533 PGP917519:PGP917533 PQL917519:PQL917533 QAH917519:QAH917533 QKD917519:QKD917533 QTZ917519:QTZ917533 RDV917519:RDV917533 RNR917519:RNR917533 RXN917519:RXN917533 SHJ917519:SHJ917533 SRF917519:SRF917533 TBB917519:TBB917533 TKX917519:TKX917533 TUT917519:TUT917533 UEP917519:UEP917533 UOL917519:UOL917533 UYH917519:UYH917533 VID917519:VID917533 VRZ917519:VRZ917533 WBV917519:WBV917533 WLR917519:WLR917533 WVN917519:WVN917533 F983055:F983069 JB983055:JB983069 SX983055:SX983069 ACT983055:ACT983069 AMP983055:AMP983069 AWL983055:AWL983069 BGH983055:BGH983069 BQD983055:BQD983069 BZZ983055:BZZ983069 CJV983055:CJV983069 CTR983055:CTR983069 DDN983055:DDN983069 DNJ983055:DNJ983069 DXF983055:DXF983069 EHB983055:EHB983069 EQX983055:EQX983069 FAT983055:FAT983069 FKP983055:FKP983069 FUL983055:FUL983069 GEH983055:GEH983069 GOD983055:GOD983069 GXZ983055:GXZ983069 HHV983055:HHV983069 HRR983055:HRR983069 IBN983055:IBN983069 ILJ983055:ILJ983069 IVF983055:IVF983069 JFB983055:JFB983069 JOX983055:JOX983069 JYT983055:JYT983069 KIP983055:KIP983069 KSL983055:KSL983069 LCH983055:LCH983069 LMD983055:LMD983069 LVZ983055:LVZ983069 MFV983055:MFV983069 MPR983055:MPR983069 MZN983055:MZN983069 NJJ983055:NJJ983069 NTF983055:NTF983069 ODB983055:ODB983069 OMX983055:OMX983069 OWT983055:OWT983069 PGP983055:PGP983069 PQL983055:PQL983069 QAH983055:QAH983069 QKD983055:QKD983069 QTZ983055:QTZ983069 RDV983055:RDV983069 RNR983055:RNR983069 RXN983055:RXN983069 SHJ983055:SHJ983069 SRF983055:SRF983069 TBB983055:TBB983069 TKX983055:TKX983069 TUT983055:TUT983069 UEP983055:UEP983069 UOL983055:UOL983069 UYH983055:UYH983069 VID983055:VID983069 VRZ983055:VRZ983069 WBV983055:WBV983069 WLR983055:WLR983069 WVN983055:WVN983069">
      <formula1>$AH$9:$AH$13</formula1>
    </dataValidation>
    <dataValidation type="list" allowBlank="1" showInputMessage="1" showErrorMessage="1" sqref="AH10:AH11 KD10:KD11 TZ10:TZ11 ADV10:ADV11 ANR10:ANR11 AXN10:AXN11 BHJ10:BHJ11 BRF10:BRF11 CBB10:CBB11 CKX10:CKX11 CUT10:CUT11 DEP10:DEP11 DOL10:DOL11 DYH10:DYH11 EID10:EID11 ERZ10:ERZ11 FBV10:FBV11 FLR10:FLR11 FVN10:FVN11 GFJ10:GFJ11 GPF10:GPF11 GZB10:GZB11 HIX10:HIX11 HST10:HST11 ICP10:ICP11 IML10:IML11 IWH10:IWH11 JGD10:JGD11 JPZ10:JPZ11 JZV10:JZV11 KJR10:KJR11 KTN10:KTN11 LDJ10:LDJ11 LNF10:LNF11 LXB10:LXB11 MGX10:MGX11 MQT10:MQT11 NAP10:NAP11 NKL10:NKL11 NUH10:NUH11 OED10:OED11 ONZ10:ONZ11 OXV10:OXV11 PHR10:PHR11 PRN10:PRN11 QBJ10:QBJ11 QLF10:QLF11 QVB10:QVB11 REX10:REX11 ROT10:ROT11 RYP10:RYP11 SIL10:SIL11 SSH10:SSH11 TCD10:TCD11 TLZ10:TLZ11 TVV10:TVV11 UFR10:UFR11 UPN10:UPN11 UZJ10:UZJ11 VJF10:VJF11 VTB10:VTB11 WCX10:WCX11 WMT10:WMT11 WWP10:WWP11 AH65546:AH65547 KD65546:KD65547 TZ65546:TZ65547 ADV65546:ADV65547 ANR65546:ANR65547 AXN65546:AXN65547 BHJ65546:BHJ65547 BRF65546:BRF65547 CBB65546:CBB65547 CKX65546:CKX65547 CUT65546:CUT65547 DEP65546:DEP65547 DOL65546:DOL65547 DYH65546:DYH65547 EID65546:EID65547 ERZ65546:ERZ65547 FBV65546:FBV65547 FLR65546:FLR65547 FVN65546:FVN65547 GFJ65546:GFJ65547 GPF65546:GPF65547 GZB65546:GZB65547 HIX65546:HIX65547 HST65546:HST65547 ICP65546:ICP65547 IML65546:IML65547 IWH65546:IWH65547 JGD65546:JGD65547 JPZ65546:JPZ65547 JZV65546:JZV65547 KJR65546:KJR65547 KTN65546:KTN65547 LDJ65546:LDJ65547 LNF65546:LNF65547 LXB65546:LXB65547 MGX65546:MGX65547 MQT65546:MQT65547 NAP65546:NAP65547 NKL65546:NKL65547 NUH65546:NUH65547 OED65546:OED65547 ONZ65546:ONZ65547 OXV65546:OXV65547 PHR65546:PHR65547 PRN65546:PRN65547 QBJ65546:QBJ65547 QLF65546:QLF65547 QVB65546:QVB65547 REX65546:REX65547 ROT65546:ROT65547 RYP65546:RYP65547 SIL65546:SIL65547 SSH65546:SSH65547 TCD65546:TCD65547 TLZ65546:TLZ65547 TVV65546:TVV65547 UFR65546:UFR65547 UPN65546:UPN65547 UZJ65546:UZJ65547 VJF65546:VJF65547 VTB65546:VTB65547 WCX65546:WCX65547 WMT65546:WMT65547 WWP65546:WWP65547 AH131082:AH131083 KD131082:KD131083 TZ131082:TZ131083 ADV131082:ADV131083 ANR131082:ANR131083 AXN131082:AXN131083 BHJ131082:BHJ131083 BRF131082:BRF131083 CBB131082:CBB131083 CKX131082:CKX131083 CUT131082:CUT131083 DEP131082:DEP131083 DOL131082:DOL131083 DYH131082:DYH131083 EID131082:EID131083 ERZ131082:ERZ131083 FBV131082:FBV131083 FLR131082:FLR131083 FVN131082:FVN131083 GFJ131082:GFJ131083 GPF131082:GPF131083 GZB131082:GZB131083 HIX131082:HIX131083 HST131082:HST131083 ICP131082:ICP131083 IML131082:IML131083 IWH131082:IWH131083 JGD131082:JGD131083 JPZ131082:JPZ131083 JZV131082:JZV131083 KJR131082:KJR131083 KTN131082:KTN131083 LDJ131082:LDJ131083 LNF131082:LNF131083 LXB131082:LXB131083 MGX131082:MGX131083 MQT131082:MQT131083 NAP131082:NAP131083 NKL131082:NKL131083 NUH131082:NUH131083 OED131082:OED131083 ONZ131082:ONZ131083 OXV131082:OXV131083 PHR131082:PHR131083 PRN131082:PRN131083 QBJ131082:QBJ131083 QLF131082:QLF131083 QVB131082:QVB131083 REX131082:REX131083 ROT131082:ROT131083 RYP131082:RYP131083 SIL131082:SIL131083 SSH131082:SSH131083 TCD131082:TCD131083 TLZ131082:TLZ131083 TVV131082:TVV131083 UFR131082:UFR131083 UPN131082:UPN131083 UZJ131082:UZJ131083 VJF131082:VJF131083 VTB131082:VTB131083 WCX131082:WCX131083 WMT131082:WMT131083 WWP131082:WWP131083 AH196618:AH196619 KD196618:KD196619 TZ196618:TZ196619 ADV196618:ADV196619 ANR196618:ANR196619 AXN196618:AXN196619 BHJ196618:BHJ196619 BRF196618:BRF196619 CBB196618:CBB196619 CKX196618:CKX196619 CUT196618:CUT196619 DEP196618:DEP196619 DOL196618:DOL196619 DYH196618:DYH196619 EID196618:EID196619 ERZ196618:ERZ196619 FBV196618:FBV196619 FLR196618:FLR196619 FVN196618:FVN196619 GFJ196618:GFJ196619 GPF196618:GPF196619 GZB196618:GZB196619 HIX196618:HIX196619 HST196618:HST196619 ICP196618:ICP196619 IML196618:IML196619 IWH196618:IWH196619 JGD196618:JGD196619 JPZ196618:JPZ196619 JZV196618:JZV196619 KJR196618:KJR196619 KTN196618:KTN196619 LDJ196618:LDJ196619 LNF196618:LNF196619 LXB196618:LXB196619 MGX196618:MGX196619 MQT196618:MQT196619 NAP196618:NAP196619 NKL196618:NKL196619 NUH196618:NUH196619 OED196618:OED196619 ONZ196618:ONZ196619 OXV196618:OXV196619 PHR196618:PHR196619 PRN196618:PRN196619 QBJ196618:QBJ196619 QLF196618:QLF196619 QVB196618:QVB196619 REX196618:REX196619 ROT196618:ROT196619 RYP196618:RYP196619 SIL196618:SIL196619 SSH196618:SSH196619 TCD196618:TCD196619 TLZ196618:TLZ196619 TVV196618:TVV196619 UFR196618:UFR196619 UPN196618:UPN196619 UZJ196618:UZJ196619 VJF196618:VJF196619 VTB196618:VTB196619 WCX196618:WCX196619 WMT196618:WMT196619 WWP196618:WWP196619 AH262154:AH262155 KD262154:KD262155 TZ262154:TZ262155 ADV262154:ADV262155 ANR262154:ANR262155 AXN262154:AXN262155 BHJ262154:BHJ262155 BRF262154:BRF262155 CBB262154:CBB262155 CKX262154:CKX262155 CUT262154:CUT262155 DEP262154:DEP262155 DOL262154:DOL262155 DYH262154:DYH262155 EID262154:EID262155 ERZ262154:ERZ262155 FBV262154:FBV262155 FLR262154:FLR262155 FVN262154:FVN262155 GFJ262154:GFJ262155 GPF262154:GPF262155 GZB262154:GZB262155 HIX262154:HIX262155 HST262154:HST262155 ICP262154:ICP262155 IML262154:IML262155 IWH262154:IWH262155 JGD262154:JGD262155 JPZ262154:JPZ262155 JZV262154:JZV262155 KJR262154:KJR262155 KTN262154:KTN262155 LDJ262154:LDJ262155 LNF262154:LNF262155 LXB262154:LXB262155 MGX262154:MGX262155 MQT262154:MQT262155 NAP262154:NAP262155 NKL262154:NKL262155 NUH262154:NUH262155 OED262154:OED262155 ONZ262154:ONZ262155 OXV262154:OXV262155 PHR262154:PHR262155 PRN262154:PRN262155 QBJ262154:QBJ262155 QLF262154:QLF262155 QVB262154:QVB262155 REX262154:REX262155 ROT262154:ROT262155 RYP262154:RYP262155 SIL262154:SIL262155 SSH262154:SSH262155 TCD262154:TCD262155 TLZ262154:TLZ262155 TVV262154:TVV262155 UFR262154:UFR262155 UPN262154:UPN262155 UZJ262154:UZJ262155 VJF262154:VJF262155 VTB262154:VTB262155 WCX262154:WCX262155 WMT262154:WMT262155 WWP262154:WWP262155 AH327690:AH327691 KD327690:KD327691 TZ327690:TZ327691 ADV327690:ADV327691 ANR327690:ANR327691 AXN327690:AXN327691 BHJ327690:BHJ327691 BRF327690:BRF327691 CBB327690:CBB327691 CKX327690:CKX327691 CUT327690:CUT327691 DEP327690:DEP327691 DOL327690:DOL327691 DYH327690:DYH327691 EID327690:EID327691 ERZ327690:ERZ327691 FBV327690:FBV327691 FLR327690:FLR327691 FVN327690:FVN327691 GFJ327690:GFJ327691 GPF327690:GPF327691 GZB327690:GZB327691 HIX327690:HIX327691 HST327690:HST327691 ICP327690:ICP327691 IML327690:IML327691 IWH327690:IWH327691 JGD327690:JGD327691 JPZ327690:JPZ327691 JZV327690:JZV327691 KJR327690:KJR327691 KTN327690:KTN327691 LDJ327690:LDJ327691 LNF327690:LNF327691 LXB327690:LXB327691 MGX327690:MGX327691 MQT327690:MQT327691 NAP327690:NAP327691 NKL327690:NKL327691 NUH327690:NUH327691 OED327690:OED327691 ONZ327690:ONZ327691 OXV327690:OXV327691 PHR327690:PHR327691 PRN327690:PRN327691 QBJ327690:QBJ327691 QLF327690:QLF327691 QVB327690:QVB327691 REX327690:REX327691 ROT327690:ROT327691 RYP327690:RYP327691 SIL327690:SIL327691 SSH327690:SSH327691 TCD327690:TCD327691 TLZ327690:TLZ327691 TVV327690:TVV327691 UFR327690:UFR327691 UPN327690:UPN327691 UZJ327690:UZJ327691 VJF327690:VJF327691 VTB327690:VTB327691 WCX327690:WCX327691 WMT327690:WMT327691 WWP327690:WWP327691 AH393226:AH393227 KD393226:KD393227 TZ393226:TZ393227 ADV393226:ADV393227 ANR393226:ANR393227 AXN393226:AXN393227 BHJ393226:BHJ393227 BRF393226:BRF393227 CBB393226:CBB393227 CKX393226:CKX393227 CUT393226:CUT393227 DEP393226:DEP393227 DOL393226:DOL393227 DYH393226:DYH393227 EID393226:EID393227 ERZ393226:ERZ393227 FBV393226:FBV393227 FLR393226:FLR393227 FVN393226:FVN393227 GFJ393226:GFJ393227 GPF393226:GPF393227 GZB393226:GZB393227 HIX393226:HIX393227 HST393226:HST393227 ICP393226:ICP393227 IML393226:IML393227 IWH393226:IWH393227 JGD393226:JGD393227 JPZ393226:JPZ393227 JZV393226:JZV393227 KJR393226:KJR393227 KTN393226:KTN393227 LDJ393226:LDJ393227 LNF393226:LNF393227 LXB393226:LXB393227 MGX393226:MGX393227 MQT393226:MQT393227 NAP393226:NAP393227 NKL393226:NKL393227 NUH393226:NUH393227 OED393226:OED393227 ONZ393226:ONZ393227 OXV393226:OXV393227 PHR393226:PHR393227 PRN393226:PRN393227 QBJ393226:QBJ393227 QLF393226:QLF393227 QVB393226:QVB393227 REX393226:REX393227 ROT393226:ROT393227 RYP393226:RYP393227 SIL393226:SIL393227 SSH393226:SSH393227 TCD393226:TCD393227 TLZ393226:TLZ393227 TVV393226:TVV393227 UFR393226:UFR393227 UPN393226:UPN393227 UZJ393226:UZJ393227 VJF393226:VJF393227 VTB393226:VTB393227 WCX393226:WCX393227 WMT393226:WMT393227 WWP393226:WWP393227 AH458762:AH458763 KD458762:KD458763 TZ458762:TZ458763 ADV458762:ADV458763 ANR458762:ANR458763 AXN458762:AXN458763 BHJ458762:BHJ458763 BRF458762:BRF458763 CBB458762:CBB458763 CKX458762:CKX458763 CUT458762:CUT458763 DEP458762:DEP458763 DOL458762:DOL458763 DYH458762:DYH458763 EID458762:EID458763 ERZ458762:ERZ458763 FBV458762:FBV458763 FLR458762:FLR458763 FVN458762:FVN458763 GFJ458762:GFJ458763 GPF458762:GPF458763 GZB458762:GZB458763 HIX458762:HIX458763 HST458762:HST458763 ICP458762:ICP458763 IML458762:IML458763 IWH458762:IWH458763 JGD458762:JGD458763 JPZ458762:JPZ458763 JZV458762:JZV458763 KJR458762:KJR458763 KTN458762:KTN458763 LDJ458762:LDJ458763 LNF458762:LNF458763 LXB458762:LXB458763 MGX458762:MGX458763 MQT458762:MQT458763 NAP458762:NAP458763 NKL458762:NKL458763 NUH458762:NUH458763 OED458762:OED458763 ONZ458762:ONZ458763 OXV458762:OXV458763 PHR458762:PHR458763 PRN458762:PRN458763 QBJ458762:QBJ458763 QLF458762:QLF458763 QVB458762:QVB458763 REX458762:REX458763 ROT458762:ROT458763 RYP458762:RYP458763 SIL458762:SIL458763 SSH458762:SSH458763 TCD458762:TCD458763 TLZ458762:TLZ458763 TVV458762:TVV458763 UFR458762:UFR458763 UPN458762:UPN458763 UZJ458762:UZJ458763 VJF458762:VJF458763 VTB458762:VTB458763 WCX458762:WCX458763 WMT458762:WMT458763 WWP458762:WWP458763 AH524298:AH524299 KD524298:KD524299 TZ524298:TZ524299 ADV524298:ADV524299 ANR524298:ANR524299 AXN524298:AXN524299 BHJ524298:BHJ524299 BRF524298:BRF524299 CBB524298:CBB524299 CKX524298:CKX524299 CUT524298:CUT524299 DEP524298:DEP524299 DOL524298:DOL524299 DYH524298:DYH524299 EID524298:EID524299 ERZ524298:ERZ524299 FBV524298:FBV524299 FLR524298:FLR524299 FVN524298:FVN524299 GFJ524298:GFJ524299 GPF524298:GPF524299 GZB524298:GZB524299 HIX524298:HIX524299 HST524298:HST524299 ICP524298:ICP524299 IML524298:IML524299 IWH524298:IWH524299 JGD524298:JGD524299 JPZ524298:JPZ524299 JZV524298:JZV524299 KJR524298:KJR524299 KTN524298:KTN524299 LDJ524298:LDJ524299 LNF524298:LNF524299 LXB524298:LXB524299 MGX524298:MGX524299 MQT524298:MQT524299 NAP524298:NAP524299 NKL524298:NKL524299 NUH524298:NUH524299 OED524298:OED524299 ONZ524298:ONZ524299 OXV524298:OXV524299 PHR524298:PHR524299 PRN524298:PRN524299 QBJ524298:QBJ524299 QLF524298:QLF524299 QVB524298:QVB524299 REX524298:REX524299 ROT524298:ROT524299 RYP524298:RYP524299 SIL524298:SIL524299 SSH524298:SSH524299 TCD524298:TCD524299 TLZ524298:TLZ524299 TVV524298:TVV524299 UFR524298:UFR524299 UPN524298:UPN524299 UZJ524298:UZJ524299 VJF524298:VJF524299 VTB524298:VTB524299 WCX524298:WCX524299 WMT524298:WMT524299 WWP524298:WWP524299 AH589834:AH589835 KD589834:KD589835 TZ589834:TZ589835 ADV589834:ADV589835 ANR589834:ANR589835 AXN589834:AXN589835 BHJ589834:BHJ589835 BRF589834:BRF589835 CBB589834:CBB589835 CKX589834:CKX589835 CUT589834:CUT589835 DEP589834:DEP589835 DOL589834:DOL589835 DYH589834:DYH589835 EID589834:EID589835 ERZ589834:ERZ589835 FBV589834:FBV589835 FLR589834:FLR589835 FVN589834:FVN589835 GFJ589834:GFJ589835 GPF589834:GPF589835 GZB589834:GZB589835 HIX589834:HIX589835 HST589834:HST589835 ICP589834:ICP589835 IML589834:IML589835 IWH589834:IWH589835 JGD589834:JGD589835 JPZ589834:JPZ589835 JZV589834:JZV589835 KJR589834:KJR589835 KTN589834:KTN589835 LDJ589834:LDJ589835 LNF589834:LNF589835 LXB589834:LXB589835 MGX589834:MGX589835 MQT589834:MQT589835 NAP589834:NAP589835 NKL589834:NKL589835 NUH589834:NUH589835 OED589834:OED589835 ONZ589834:ONZ589835 OXV589834:OXV589835 PHR589834:PHR589835 PRN589834:PRN589835 QBJ589834:QBJ589835 QLF589834:QLF589835 QVB589834:QVB589835 REX589834:REX589835 ROT589834:ROT589835 RYP589834:RYP589835 SIL589834:SIL589835 SSH589834:SSH589835 TCD589834:TCD589835 TLZ589834:TLZ589835 TVV589834:TVV589835 UFR589834:UFR589835 UPN589834:UPN589835 UZJ589834:UZJ589835 VJF589834:VJF589835 VTB589834:VTB589835 WCX589834:WCX589835 WMT589834:WMT589835 WWP589834:WWP589835 AH655370:AH655371 KD655370:KD655371 TZ655370:TZ655371 ADV655370:ADV655371 ANR655370:ANR655371 AXN655370:AXN655371 BHJ655370:BHJ655371 BRF655370:BRF655371 CBB655370:CBB655371 CKX655370:CKX655371 CUT655370:CUT655371 DEP655370:DEP655371 DOL655370:DOL655371 DYH655370:DYH655371 EID655370:EID655371 ERZ655370:ERZ655371 FBV655370:FBV655371 FLR655370:FLR655371 FVN655370:FVN655371 GFJ655370:GFJ655371 GPF655370:GPF655371 GZB655370:GZB655371 HIX655370:HIX655371 HST655370:HST655371 ICP655370:ICP655371 IML655370:IML655371 IWH655370:IWH655371 JGD655370:JGD655371 JPZ655370:JPZ655371 JZV655370:JZV655371 KJR655370:KJR655371 KTN655370:KTN655371 LDJ655370:LDJ655371 LNF655370:LNF655371 LXB655370:LXB655371 MGX655370:MGX655371 MQT655370:MQT655371 NAP655370:NAP655371 NKL655370:NKL655371 NUH655370:NUH655371 OED655370:OED655371 ONZ655370:ONZ655371 OXV655370:OXV655371 PHR655370:PHR655371 PRN655370:PRN655371 QBJ655370:QBJ655371 QLF655370:QLF655371 QVB655370:QVB655371 REX655370:REX655371 ROT655370:ROT655371 RYP655370:RYP655371 SIL655370:SIL655371 SSH655370:SSH655371 TCD655370:TCD655371 TLZ655370:TLZ655371 TVV655370:TVV655371 UFR655370:UFR655371 UPN655370:UPN655371 UZJ655370:UZJ655371 VJF655370:VJF655371 VTB655370:VTB655371 WCX655370:WCX655371 WMT655370:WMT655371 WWP655370:WWP655371 AH720906:AH720907 KD720906:KD720907 TZ720906:TZ720907 ADV720906:ADV720907 ANR720906:ANR720907 AXN720906:AXN720907 BHJ720906:BHJ720907 BRF720906:BRF720907 CBB720906:CBB720907 CKX720906:CKX720907 CUT720906:CUT720907 DEP720906:DEP720907 DOL720906:DOL720907 DYH720906:DYH720907 EID720906:EID720907 ERZ720906:ERZ720907 FBV720906:FBV720907 FLR720906:FLR720907 FVN720906:FVN720907 GFJ720906:GFJ720907 GPF720906:GPF720907 GZB720906:GZB720907 HIX720906:HIX720907 HST720906:HST720907 ICP720906:ICP720907 IML720906:IML720907 IWH720906:IWH720907 JGD720906:JGD720907 JPZ720906:JPZ720907 JZV720906:JZV720907 KJR720906:KJR720907 KTN720906:KTN720907 LDJ720906:LDJ720907 LNF720906:LNF720907 LXB720906:LXB720907 MGX720906:MGX720907 MQT720906:MQT720907 NAP720906:NAP720907 NKL720906:NKL720907 NUH720906:NUH720907 OED720906:OED720907 ONZ720906:ONZ720907 OXV720906:OXV720907 PHR720906:PHR720907 PRN720906:PRN720907 QBJ720906:QBJ720907 QLF720906:QLF720907 QVB720906:QVB720907 REX720906:REX720907 ROT720906:ROT720907 RYP720906:RYP720907 SIL720906:SIL720907 SSH720906:SSH720907 TCD720906:TCD720907 TLZ720906:TLZ720907 TVV720906:TVV720907 UFR720906:UFR720907 UPN720906:UPN720907 UZJ720906:UZJ720907 VJF720906:VJF720907 VTB720906:VTB720907 WCX720906:WCX720907 WMT720906:WMT720907 WWP720906:WWP720907 AH786442:AH786443 KD786442:KD786443 TZ786442:TZ786443 ADV786442:ADV786443 ANR786442:ANR786443 AXN786442:AXN786443 BHJ786442:BHJ786443 BRF786442:BRF786443 CBB786442:CBB786443 CKX786442:CKX786443 CUT786442:CUT786443 DEP786442:DEP786443 DOL786442:DOL786443 DYH786442:DYH786443 EID786442:EID786443 ERZ786442:ERZ786443 FBV786442:FBV786443 FLR786442:FLR786443 FVN786442:FVN786443 GFJ786442:GFJ786443 GPF786442:GPF786443 GZB786442:GZB786443 HIX786442:HIX786443 HST786442:HST786443 ICP786442:ICP786443 IML786442:IML786443 IWH786442:IWH786443 JGD786442:JGD786443 JPZ786442:JPZ786443 JZV786442:JZV786443 KJR786442:KJR786443 KTN786442:KTN786443 LDJ786442:LDJ786443 LNF786442:LNF786443 LXB786442:LXB786443 MGX786442:MGX786443 MQT786442:MQT786443 NAP786442:NAP786443 NKL786442:NKL786443 NUH786442:NUH786443 OED786442:OED786443 ONZ786442:ONZ786443 OXV786442:OXV786443 PHR786442:PHR786443 PRN786442:PRN786443 QBJ786442:QBJ786443 QLF786442:QLF786443 QVB786442:QVB786443 REX786442:REX786443 ROT786442:ROT786443 RYP786442:RYP786443 SIL786442:SIL786443 SSH786442:SSH786443 TCD786442:TCD786443 TLZ786442:TLZ786443 TVV786442:TVV786443 UFR786442:UFR786443 UPN786442:UPN786443 UZJ786442:UZJ786443 VJF786442:VJF786443 VTB786442:VTB786443 WCX786442:WCX786443 WMT786442:WMT786443 WWP786442:WWP786443 AH851978:AH851979 KD851978:KD851979 TZ851978:TZ851979 ADV851978:ADV851979 ANR851978:ANR851979 AXN851978:AXN851979 BHJ851978:BHJ851979 BRF851978:BRF851979 CBB851978:CBB851979 CKX851978:CKX851979 CUT851978:CUT851979 DEP851978:DEP851979 DOL851978:DOL851979 DYH851978:DYH851979 EID851978:EID851979 ERZ851978:ERZ851979 FBV851978:FBV851979 FLR851978:FLR851979 FVN851978:FVN851979 GFJ851978:GFJ851979 GPF851978:GPF851979 GZB851978:GZB851979 HIX851978:HIX851979 HST851978:HST851979 ICP851978:ICP851979 IML851978:IML851979 IWH851978:IWH851979 JGD851978:JGD851979 JPZ851978:JPZ851979 JZV851978:JZV851979 KJR851978:KJR851979 KTN851978:KTN851979 LDJ851978:LDJ851979 LNF851978:LNF851979 LXB851978:LXB851979 MGX851978:MGX851979 MQT851978:MQT851979 NAP851978:NAP851979 NKL851978:NKL851979 NUH851978:NUH851979 OED851978:OED851979 ONZ851978:ONZ851979 OXV851978:OXV851979 PHR851978:PHR851979 PRN851978:PRN851979 QBJ851978:QBJ851979 QLF851978:QLF851979 QVB851978:QVB851979 REX851978:REX851979 ROT851978:ROT851979 RYP851978:RYP851979 SIL851978:SIL851979 SSH851978:SSH851979 TCD851978:TCD851979 TLZ851978:TLZ851979 TVV851978:TVV851979 UFR851978:UFR851979 UPN851978:UPN851979 UZJ851978:UZJ851979 VJF851978:VJF851979 VTB851978:VTB851979 WCX851978:WCX851979 WMT851978:WMT851979 WWP851978:WWP851979 AH917514:AH917515 KD917514:KD917515 TZ917514:TZ917515 ADV917514:ADV917515 ANR917514:ANR917515 AXN917514:AXN917515 BHJ917514:BHJ917515 BRF917514:BRF917515 CBB917514:CBB917515 CKX917514:CKX917515 CUT917514:CUT917515 DEP917514:DEP917515 DOL917514:DOL917515 DYH917514:DYH917515 EID917514:EID917515 ERZ917514:ERZ917515 FBV917514:FBV917515 FLR917514:FLR917515 FVN917514:FVN917515 GFJ917514:GFJ917515 GPF917514:GPF917515 GZB917514:GZB917515 HIX917514:HIX917515 HST917514:HST917515 ICP917514:ICP917515 IML917514:IML917515 IWH917514:IWH917515 JGD917514:JGD917515 JPZ917514:JPZ917515 JZV917514:JZV917515 KJR917514:KJR917515 KTN917514:KTN917515 LDJ917514:LDJ917515 LNF917514:LNF917515 LXB917514:LXB917515 MGX917514:MGX917515 MQT917514:MQT917515 NAP917514:NAP917515 NKL917514:NKL917515 NUH917514:NUH917515 OED917514:OED917515 ONZ917514:ONZ917515 OXV917514:OXV917515 PHR917514:PHR917515 PRN917514:PRN917515 QBJ917514:QBJ917515 QLF917514:QLF917515 QVB917514:QVB917515 REX917514:REX917515 ROT917514:ROT917515 RYP917514:RYP917515 SIL917514:SIL917515 SSH917514:SSH917515 TCD917514:TCD917515 TLZ917514:TLZ917515 TVV917514:TVV917515 UFR917514:UFR917515 UPN917514:UPN917515 UZJ917514:UZJ917515 VJF917514:VJF917515 VTB917514:VTB917515 WCX917514:WCX917515 WMT917514:WMT917515 WWP917514:WWP917515 AH983050:AH983051 KD983050:KD983051 TZ983050:TZ983051 ADV983050:ADV983051 ANR983050:ANR983051 AXN983050:AXN983051 BHJ983050:BHJ983051 BRF983050:BRF983051 CBB983050:CBB983051 CKX983050:CKX983051 CUT983050:CUT983051 DEP983050:DEP983051 DOL983050:DOL983051 DYH983050:DYH983051 EID983050:EID983051 ERZ983050:ERZ983051 FBV983050:FBV983051 FLR983050:FLR983051 FVN983050:FVN983051 GFJ983050:GFJ983051 GPF983050:GPF983051 GZB983050:GZB983051 HIX983050:HIX983051 HST983050:HST983051 ICP983050:ICP983051 IML983050:IML983051 IWH983050:IWH983051 JGD983050:JGD983051 JPZ983050:JPZ983051 JZV983050:JZV983051 KJR983050:KJR983051 KTN983050:KTN983051 LDJ983050:LDJ983051 LNF983050:LNF983051 LXB983050:LXB983051 MGX983050:MGX983051 MQT983050:MQT983051 NAP983050:NAP983051 NKL983050:NKL983051 NUH983050:NUH983051 OED983050:OED983051 ONZ983050:ONZ983051 OXV983050:OXV983051 PHR983050:PHR983051 PRN983050:PRN983051 QBJ983050:QBJ983051 QLF983050:QLF983051 QVB983050:QVB983051 REX983050:REX983051 ROT983050:ROT983051 RYP983050:RYP983051 SIL983050:SIL983051 SSH983050:SSH983051 TCD983050:TCD983051 TLZ983050:TLZ983051 TVV983050:TVV983051 UFR983050:UFR983051 UPN983050:UPN983051 UZJ983050:UZJ983051 VJF983050:VJF983051 VTB983050:VTB983051 WCX983050:WCX983051 WMT983050:WMT983051 WWP983050:WWP983051">
      <formula1>AH10:AH11</formula1>
    </dataValidation>
  </dataValidations>
  <pageMargins left="1.1200000000000001" right="0.75" top="0.72" bottom="0.28000000000000003" header="0.44" footer="0.3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添付書類一覧</vt:lpstr>
      <vt:lpstr>別紙12－5</vt:lpstr>
      <vt:lpstr>別紙16</vt:lpstr>
      <vt:lpstr>参考様式1-1</vt:lpstr>
      <vt:lpstr>記入例1-1</vt:lpstr>
      <vt:lpstr>参考様式3</vt:lpstr>
      <vt:lpstr>記入例3</vt:lpstr>
      <vt:lpstr>参考様式4-1</vt:lpstr>
      <vt:lpstr>記入例4-1</vt:lpstr>
      <vt:lpstr>参考様式4-2</vt:lpstr>
      <vt:lpstr>記入例4-2</vt:lpstr>
      <vt:lpstr>参考様式5-1</vt:lpstr>
      <vt:lpstr>記入例5-1</vt:lpstr>
      <vt:lpstr>参考様式5-2</vt:lpstr>
      <vt:lpstr>記入例5-2</vt:lpstr>
      <vt:lpstr>参考様式10</vt:lpstr>
      <vt:lpstr>'記入例4-1'!Print_Area</vt:lpstr>
      <vt:lpstr>'記入例4-2'!Print_Area</vt:lpstr>
      <vt:lpstr>'記入例5-1'!Print_Area</vt:lpstr>
      <vt:lpstr>'記入例5-2'!Print_Area</vt:lpstr>
      <vt:lpstr>参考様式10!Print_Area</vt:lpstr>
      <vt:lpstr>'参考様式4-1'!Print_Area</vt:lpstr>
      <vt:lpstr>'参考様式4-2'!Print_Area</vt:lpstr>
      <vt:lpstr>'参考様式5-1'!Print_Area</vt:lpstr>
      <vt:lpstr>'参考様式5-2'!Print_Area</vt:lpstr>
      <vt:lpstr>添付書類一覧!Print_Titles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kahoku</dc:creator>
  <cp:lastModifiedBy>kahoku</cp:lastModifiedBy>
  <cp:lastPrinted>2017-03-26T05:40:34Z</cp:lastPrinted>
  <dcterms:created xsi:type="dcterms:W3CDTF">1997-01-08T22:48:59Z</dcterms:created>
  <dcterms:modified xsi:type="dcterms:W3CDTF">2018-02-18T06:43:36Z</dcterms:modified>
</cp:coreProperties>
</file>